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akcije" sheetId="1" r:id="rId1"/>
    <sheet name="druge HOV" sheetId="2" r:id="rId2"/>
    <sheet name="obveznice" sheetId="3" r:id="rId3"/>
  </sheets>
  <definedNames>
    <definedName name="page2" localSheetId="0">akcije!#REF!</definedName>
    <definedName name="page3" localSheetId="0">akcije!#REF!</definedName>
    <definedName name="page4" localSheetId="0">akcije!#REF!</definedName>
  </definedNames>
  <calcPr calcId="124519"/>
</workbook>
</file>

<file path=xl/calcChain.xml><?xml version="1.0" encoding="utf-8"?>
<calcChain xmlns="http://schemas.openxmlformats.org/spreadsheetml/2006/main">
  <c r="J15" i="2"/>
  <c r="H15"/>
  <c r="G15"/>
  <c r="F15"/>
  <c r="H14"/>
  <c r="G14"/>
  <c r="F14"/>
  <c r="F33" i="3" l="1"/>
  <c r="G33"/>
  <c r="H33"/>
  <c r="I33"/>
  <c r="J33"/>
  <c r="F29"/>
  <c r="F34" s="1"/>
  <c r="G29"/>
  <c r="G34" s="1"/>
  <c r="H29"/>
  <c r="H34" s="1"/>
  <c r="J29"/>
  <c r="J34" s="1"/>
  <c r="G137" i="1" l="1"/>
  <c r="I137"/>
  <c r="K137"/>
  <c r="G119"/>
  <c r="I119"/>
  <c r="K119"/>
  <c r="G122"/>
  <c r="I122"/>
  <c r="K122"/>
  <c r="I144"/>
  <c r="G144"/>
  <c r="G139"/>
  <c r="H139"/>
  <c r="I139"/>
  <c r="J139"/>
  <c r="K139"/>
  <c r="K144"/>
  <c r="I138" l="1"/>
  <c r="I145" s="1"/>
  <c r="K138"/>
  <c r="K145" s="1"/>
  <c r="G138"/>
  <c r="G145" s="1"/>
</calcChain>
</file>

<file path=xl/sharedStrings.xml><?xml version="1.0" encoding="utf-8"?>
<sst xmlns="http://schemas.openxmlformats.org/spreadsheetml/2006/main" count="526" uniqueCount="290">
  <si>
    <t>Naziv emitenta</t>
  </si>
  <si>
    <t>KOD</t>
  </si>
  <si>
    <t>I</t>
  </si>
  <si>
    <t>Akcije domaćih izdavalaca</t>
  </si>
  <si>
    <t>ODP "PIROMETAL"</t>
  </si>
  <si>
    <t>R</t>
  </si>
  <si>
    <t>_1056859</t>
  </si>
  <si>
    <t>ODP "KONFEKCIJA" P.O.</t>
  </si>
  <si>
    <t>_1058312</t>
  </si>
  <si>
    <t>ODP "FABRIKA ČARAPA" SRBINJE</t>
  </si>
  <si>
    <t>_1117718</t>
  </si>
  <si>
    <t>ODP "TRANSPORT"</t>
  </si>
  <si>
    <t>_1151720</t>
  </si>
  <si>
    <t>ODP "PALIS" BRČKO"</t>
  </si>
  <si>
    <t>_1362984</t>
  </si>
  <si>
    <t>ANGROCENTAR AD</t>
  </si>
  <si>
    <t>ANGR-R-A</t>
  </si>
  <si>
    <t>AUTORAD AD TREBINJE</t>
  </si>
  <si>
    <t>AUTR-R-A</t>
  </si>
  <si>
    <t>BOBAR BANKA AD BIJELJINA - U LIKVIDACIJI</t>
  </si>
  <si>
    <t>BBRB-R-A</t>
  </si>
  <si>
    <t>BNT HIDRAULIKA DD</t>
  </si>
  <si>
    <t>B</t>
  </si>
  <si>
    <t>BHNTRK1</t>
  </si>
  <si>
    <t>BH TELEKOM DD SARAJEVO</t>
  </si>
  <si>
    <t>BHTSR</t>
  </si>
  <si>
    <t>BIRAČ AD ZVORNIK - U STEČAJU</t>
  </si>
  <si>
    <t>BIRA-R-A</t>
  </si>
  <si>
    <t>TC BALKANA AD MRKONJIĆ GRAD</t>
  </si>
  <si>
    <t>BKMG-R-A</t>
  </si>
  <si>
    <t>BANJALUČKA PIVARA AD BANJA LUKA</t>
  </si>
  <si>
    <t>BLPV-R-A</t>
  </si>
  <si>
    <t>HUTP CER AD PRNJAVOR-U STEČAJU-</t>
  </si>
  <si>
    <t>CERP-R-A</t>
  </si>
  <si>
    <t>CJTE-R-A</t>
  </si>
  <si>
    <t>ČAJAVEC PPS TELEKOMUNIKACIJE AD - U STEČAJU</t>
  </si>
  <si>
    <t>CPPS-R-A</t>
  </si>
  <si>
    <t>CRVENI SIGNAL AD GRADIŠKA</t>
  </si>
  <si>
    <t>CSGN-R-A</t>
  </si>
  <si>
    <t>DOBOJPUTEVI AD, DOBOJ-U STEČAJU-</t>
  </si>
  <si>
    <t>DOPT-R-A</t>
  </si>
  <si>
    <t>DUVAN AD BRATUNAC-U STEČAJU</t>
  </si>
  <si>
    <t>DVAN-R-A</t>
  </si>
  <si>
    <t>DVIN-R-A</t>
  </si>
  <si>
    <t>MH ERS ZP ELEKTRODISTRIBUCIJA AD PALE</t>
  </si>
  <si>
    <t>EDPL-R-A</t>
  </si>
  <si>
    <t>MH ERS - ZP ELEKTROKRAJINA AD BANJA LUKA</t>
  </si>
  <si>
    <t>EKBL-R-A</t>
  </si>
  <si>
    <t>EKHC-R-A</t>
  </si>
  <si>
    <t>ELBJ-R-A</t>
  </si>
  <si>
    <t>ELDO-R-A</t>
  </si>
  <si>
    <t>ENERGOINVEST TAT DD SARAJEVO</t>
  </si>
  <si>
    <t>ETATRK1</t>
  </si>
  <si>
    <t>FABRIKA DUHANA DD SARAJEVO</t>
  </si>
  <si>
    <t>FDSSR</t>
  </si>
  <si>
    <t>FMSN AD PALE</t>
  </si>
  <si>
    <t>FMSN-R-A</t>
  </si>
  <si>
    <t>FSBN-R-A</t>
  </si>
  <si>
    <t>FSTH-R-A</t>
  </si>
  <si>
    <t>FABRIKA ŽICE AD NOVO GORAŽDE-U STEČAJU</t>
  </si>
  <si>
    <t>FZIC-R-A</t>
  </si>
  <si>
    <t>GRAFAM DD BRČKO</t>
  </si>
  <si>
    <t>GRF9-R-A</t>
  </si>
  <si>
    <t>HIDRAT AD UKRIN-ČELINAC</t>
  </si>
  <si>
    <t>HDRT-R-A</t>
  </si>
  <si>
    <t>HEDR-R-A</t>
  </si>
  <si>
    <t>HELV-R-A</t>
  </si>
  <si>
    <t>HETR-R-A</t>
  </si>
  <si>
    <t>HERCEGOVINAPUTEVI AD TREBINJE</t>
  </si>
  <si>
    <t>HGPT-R-A</t>
  </si>
  <si>
    <t>HIDR-R-A</t>
  </si>
  <si>
    <t>HOTEL-SAVA AD SRPSKI BROD - U STEČAJU</t>
  </si>
  <si>
    <t>HSVA-R-A</t>
  </si>
  <si>
    <t>HOTEL KRAJINA AD MRKONJIĆ GRAD - U STEČAJU</t>
  </si>
  <si>
    <t>HTKR-R-A</t>
  </si>
  <si>
    <t>INTAL AD MILIĆI - U STEČAJU</t>
  </si>
  <si>
    <t>INTL-R-A</t>
  </si>
  <si>
    <t>INŽENJERING AD ZVORNIK P.O.- U STEČAJU</t>
  </si>
  <si>
    <t>INZR-R-A</t>
  </si>
  <si>
    <t>INDUSTRIJSKE PLANTAŽE AD BANJA LUKA</t>
  </si>
  <si>
    <t>IPBL-R-A</t>
  </si>
  <si>
    <t>MH ERS ZP IRCE AD ISTOČNO SARAJEVO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</si>
  <si>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</si>
  <si>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</si>
  <si>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</si>
  <si>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</si>
  <si>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</si>
  <si>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</si>
  <si>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</si>
  <si>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</si>
  <si>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</si>
  <si>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</si>
  <si>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</si>
  <si>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</si>
  <si>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</si>
  <si>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</si>
  <si>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</si>
  <si>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</si>
  <si>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</si>
  <si>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</si>
  <si>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</si>
  <si>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</si>
  <si>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</si>
  <si>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</si>
  <si>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</si>
  <si>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</si>
  <si>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</si>
  <si>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</si>
  <si>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</si>
  <si>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</si>
  <si>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</si>
  <si>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</si>
  <si>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</si>
  <si>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</si>
  <si>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</si>
  <si>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</si>
  <si>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</si>
  <si>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ČLANICA KRAŠ GRUPE</t>
  </si>
  <si>
    <t>MIRA-R-A</t>
  </si>
  <si>
    <t>UNICREDIT BANK AD BANJA LUKA</t>
  </si>
  <si>
    <t>NBLB-R-B</t>
  </si>
  <si>
    <t>DD NOVI BIMEKS BRČKO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</si>
  <si>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</si>
  <si>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</si>
  <si>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</si>
  <si>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</si>
  <si>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</si>
  <si>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</si>
  <si>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</si>
  <si>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</si>
  <si>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</si>
  <si>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</si>
  <si>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</si>
  <si>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</si>
  <si>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</si>
  <si>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GP RAD AD BIJELJINA-U STEČAJU-</t>
  </si>
  <si>
    <t>RADB-R-A</t>
  </si>
  <si>
    <t>RAOP-R-A</t>
  </si>
  <si>
    <t>RATARSTVO AD NOVA TOPOLA U STEČAJU</t>
  </si>
  <si>
    <t>RATA-R-A</t>
  </si>
  <si>
    <t>RITE-R-A</t>
  </si>
  <si>
    <t>RUDNIK MRKOG UGLJA MILJEVINA AD - U STEČAJU-</t>
  </si>
  <si>
    <t>RMUM-R-A</t>
  </si>
  <si>
    <t>RAFINERIJA NAFTE BROD AD</t>
  </si>
  <si>
    <t>RNAF-R-A</t>
  </si>
  <si>
    <t>ROMANIJAPUTEVI AD P.O. SOKOLAC</t>
  </si>
  <si>
    <t>ROPT-R-A</t>
  </si>
  <si>
    <t>R I TE UGLJEVIK AD UGLJEVIK</t>
  </si>
  <si>
    <t>RTEU-R-A</t>
  </si>
  <si>
    <t>VP SAVA AD GRADIŠKA - U STEČAJU</t>
  </si>
  <si>
    <t>SAVA-R-B</t>
  </si>
  <si>
    <t>PD SEMBERIJA AD BIJELJINA</t>
  </si>
  <si>
    <t>SEMB-R-A</t>
  </si>
  <si>
    <t>SARAJEVO-GAS AD SRPSKO SARAJEVO</t>
  </si>
  <si>
    <t>SGAS-R-A</t>
  </si>
  <si>
    <t>STNR-R-A</t>
  </si>
  <si>
    <t>TELEKOM SRPSKE AD BANJA LUKA</t>
  </si>
  <si>
    <t>TLKM-R-A</t>
  </si>
  <si>
    <t>TRGOVINA LOPARE AD LOPARE - U STEČAJU</t>
  </si>
  <si>
    <t>TRGL-R-A</t>
  </si>
  <si>
    <t>TERMAL AD LOPARE - U STEČAJU</t>
  </si>
  <si>
    <t>TRML-R-A</t>
  </si>
  <si>
    <t>TESLA AD BRČKO</t>
  </si>
  <si>
    <t>TSL9-R-A</t>
  </si>
  <si>
    <t>UNIS-USHA AD VIŠEGRAD</t>
  </si>
  <si>
    <t>USHA-R-A</t>
  </si>
  <si>
    <t>VODOVOD AD BANJA LUKA</t>
  </si>
  <si>
    <t>VDBL-R-A</t>
  </si>
  <si>
    <t>JP VODOVOD I KANALIZACIJA AD PALE</t>
  </si>
  <si>
    <t>VDPL-R-A</t>
  </si>
  <si>
    <t>VODOVOD I KANALIZACIJA AD</t>
  </si>
  <si>
    <t>VKBJ-R-A</t>
  </si>
  <si>
    <t>IZVOR PVIK AD FOČA</t>
  </si>
  <si>
    <t>VKIF-R-A</t>
  </si>
  <si>
    <t>VELEPROMET&amp;RK AD ŠAMAC</t>
  </si>
  <si>
    <t>VPRK-R-A</t>
  </si>
  <si>
    <t>VETERINARSKA STANICA AD BIJELJINA</t>
  </si>
  <si>
    <t>VSBN-R-A</t>
  </si>
  <si>
    <t>VETERINARSKA STANICA AD DOBOJ</t>
  </si>
  <si>
    <t>VSDB-R-A</t>
  </si>
  <si>
    <t>ŽELJEZNICE RS AD DOBOJ</t>
  </si>
  <si>
    <t>ZERS-R-A</t>
  </si>
  <si>
    <t>ZRAK AD BILEĆA</t>
  </si>
  <si>
    <t>ZOPM-R-A</t>
  </si>
  <si>
    <t>ŽITOPRODUKT AD BANJA LUKA-U STEČAJU-</t>
  </si>
  <si>
    <t>ZPBL-R-A</t>
  </si>
  <si>
    <t>Prioritetne akcije</t>
  </si>
  <si>
    <t>BBRB-P-D</t>
  </si>
  <si>
    <t>ČAJAVEC-MEGA AD BANJA LUKA</t>
  </si>
  <si>
    <t>CMEG-P-A</t>
  </si>
  <si>
    <t>ZIF BLB-PROFIT AD BANJA LUKA</t>
  </si>
  <si>
    <t>BLBP-R-A</t>
  </si>
  <si>
    <t>ZIF EUROINVESTMENT FOND AD BANJA LUKA</t>
  </si>
  <si>
    <t>EINP-R-A</t>
  </si>
  <si>
    <t>ZIF FORTUNA FOND DD BIHAĆ</t>
  </si>
  <si>
    <t>FRTFRK1</t>
  </si>
  <si>
    <t>ZIF JAHORINA KOIN AD PALE</t>
  </si>
  <si>
    <t>JHKP-R-A</t>
  </si>
  <si>
    <t>ZIF KRISTAL INVEST FOND AD BANJA LUKA</t>
  </si>
  <si>
    <t>KRIP-R-A</t>
  </si>
  <si>
    <t>ZIF MI-GROUP DD SARAJEVO</t>
  </si>
  <si>
    <t>MIGFRK2</t>
  </si>
  <si>
    <t>ZIF NAPRIJED DD SARAJEVO</t>
  </si>
  <si>
    <t>NPRFRK2</t>
  </si>
  <si>
    <t>POLARA INVEST FOND AD BANJA LUKA</t>
  </si>
  <si>
    <t>PLRP-R-A</t>
  </si>
  <si>
    <t>ZPTP-R-A</t>
  </si>
  <si>
    <t>Ukupna ulaganja u akcije domaćih izdavalaca</t>
  </si>
  <si>
    <t>II</t>
  </si>
  <si>
    <t>Akcije stranih izdavalaca</t>
  </si>
  <si>
    <t>Redovne akcije</t>
  </si>
  <si>
    <t>KRKA DD NOVO MESTO</t>
  </si>
  <si>
    <t>KRKG</t>
  </si>
  <si>
    <t>ZIF MONETA AD PODGORICA</t>
  </si>
  <si>
    <t>MONF</t>
  </si>
  <si>
    <t>Ukupna ulaganja u akcije stranih izdavalaca</t>
  </si>
  <si>
    <t>III</t>
  </si>
  <si>
    <t>Ukupna ulaganja u akcije</t>
  </si>
  <si>
    <t>Akcije zatvorenih investicionih fondova</t>
  </si>
  <si>
    <t>ČAJAVEC TELEKOMUNIKACIJE I ELEKTRONIKA AD BANJA LUKA - U STEČAJU</t>
  </si>
  <si>
    <t>DALEKOVODINŽENJERING AD BRATUNAC - U STEČAJU</t>
  </si>
  <si>
    <t>MH ERS - MP - ZP ELEKTRO-HERCEGOVINA AD TREBINJE</t>
  </si>
  <si>
    <t>MH ERS - MP AD TREBINJE - ZEDP ELEKTRO-BIJELJINA AD BIJELJINA</t>
  </si>
  <si>
    <t>MH ERS MP AD TREBINJE ZP ELEKTRO DOBOJ AD DOBOJ</t>
  </si>
  <si>
    <t>FABRIKA ŠEĆERA BIJELJINA AD VELIKA OBARSKA - U STEČAJU</t>
  </si>
  <si>
    <t>FABRIKA STOČNE HRANE AD NOVA TOPOLA -U STEČAJU-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</si>
  <si>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</si>
  <si>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</si>
  <si>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</si>
  <si>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GIK HIDROGRADNJA AD I.SARAJEVO-PALE - U STEČAJU</t>
  </si>
  <si>
    <t>ENERGOINVEST RASKLOPNA OPREMA AD ISTOČNO SARAJEVO-U STEČAJU-</t>
  </si>
  <si>
    <t>MJEŠOVITI HOLDING ERS, MP AD TREBINJE-ZP RITE GACKO AD GACKO</t>
  </si>
  <si>
    <t>AKCIONARSKO DRUŠTVO RUDNIK NEMETALA STANARI STANARI - U STEČAJU</t>
  </si>
  <si>
    <t>ZMIF U PREOBLIKOVANJU ZEPTER FOND AD BANJA LUKA</t>
  </si>
  <si>
    <t>Oznaka HOV</t>
  </si>
  <si>
    <t>Broj akcija</t>
  </si>
  <si>
    <t>Nabavna vrijednost po akciji</t>
  </si>
  <si>
    <t>Ukupna nabavna vrijednost</t>
  </si>
  <si>
    <t>Vrijednost po akciji na dan izvještavanja</t>
  </si>
  <si>
    <t>Ukupna vrijednost na dan izvještavanja</t>
  </si>
  <si>
    <t>U Bijeljini, dana 11.10.2016. godine</t>
  </si>
  <si>
    <t>IZVRŠNI DIREKTOR</t>
  </si>
  <si>
    <t>Red.Br.</t>
  </si>
  <si>
    <t>Učešće u vrijednosti imovine fonda (%)</t>
  </si>
  <si>
    <t>Učešće u vlasništvu izdavaoca (%)</t>
  </si>
  <si>
    <t>Matični broj: 01956973</t>
  </si>
  <si>
    <t>Izvještaj o strukturi ulaganja investicionog fonda - AKCIJE na dan 30.09.2016. godine</t>
  </si>
  <si>
    <t>Naziv fonda: Zatvoreni mješoviti investicioni fond sa javnom ponudom u preoblikovanju "Invest nova fond" a.d. Bijeljina</t>
  </si>
  <si>
    <t>Izvještaj o strukturi ulaganja investicionog fonda - OBVEZNICE na dan 30.09.2016. godine</t>
  </si>
  <si>
    <t>Izvještaj o strukturi ulaganja investicionog fonda - DRUGE HOV na dan 30.09.2016. godine</t>
  </si>
  <si>
    <t>RSDS-O-D</t>
  </si>
  <si>
    <t>RSDS-O-E</t>
  </si>
  <si>
    <t>RSDS-O-F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</si>
  <si>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</si>
  <si>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</si>
  <si>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</si>
  <si>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</si>
  <si>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</si>
  <si>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</si>
  <si>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</si>
  <si>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</si>
  <si>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</si>
  <si>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ABVIP</t>
  </si>
  <si>
    <t>REPUBLIKA SRPSKA - MINISTARSTVO FINANSIJA</t>
  </si>
  <si>
    <t>Obveznice domaćih izdavalaca</t>
  </si>
  <si>
    <t>Ukupna ulaganja u obveznice domaćih izdavalaca</t>
  </si>
  <si>
    <t>Obveznice stranih izdavalaca</t>
  </si>
  <si>
    <t>ABANKA VIPA DD LJUBLJANA</t>
  </si>
  <si>
    <t>Ukupna ulaganja u obveznice stranih izdavalaca</t>
  </si>
  <si>
    <t>Ukupna ulaganja u obveznice</t>
  </si>
  <si>
    <t>1              Državne obveznice</t>
  </si>
  <si>
    <t>3             Obveznice stranih pravnih lica</t>
  </si>
  <si>
    <t>Red. br.</t>
  </si>
  <si>
    <t>КОD</t>
  </si>
  <si>
    <t>Broj obveznica</t>
  </si>
  <si>
    <t>Ukupna nominalna vrijednost</t>
  </si>
  <si>
    <t>Učešće u vrijednosti emisije (%)</t>
  </si>
  <si>
    <t>Broj HOV</t>
  </si>
  <si>
    <t>Učešće u emisiji (%)</t>
  </si>
  <si>
    <t>Druge hartije od vrijednosti stranih izdavalaca</t>
  </si>
  <si>
    <t>AG DRUŽBA ZA INVESTICIJE DD LJUBLJANA</t>
  </si>
  <si>
    <t>AGK01</t>
  </si>
  <si>
    <t>OTVORENI INVESTICIONI FOND BALKAN TIGER FUND</t>
  </si>
  <si>
    <t>JBMBLKB</t>
  </si>
  <si>
    <t>OIF MONETA</t>
  </si>
  <si>
    <t>MONF-O</t>
  </si>
  <si>
    <t>Ukupna ulaganja u druge hartije od vrijednosti stranih izdavalaca</t>
  </si>
  <si>
    <t>Ukupna ulaganja u druge hov</t>
  </si>
  <si>
    <t>4             Komercijalni zapisi</t>
  </si>
  <si>
    <t>5             Udjeli otvorenih investicionih fondova</t>
  </si>
</sst>
</file>

<file path=xl/styles.xml><?xml version="1.0" encoding="utf-8"?>
<styleSheet xmlns="http://schemas.openxmlformats.org/spreadsheetml/2006/main">
  <numFmts count="3">
    <numFmt numFmtId="164" formatCode="#,##0.0000"/>
    <numFmt numFmtId="169" formatCode="0.0000"/>
    <numFmt numFmtId="170" formatCode="0.0000%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0" fontId="4" fillId="0" borderId="1" xfId="0" applyFont="1" applyBorder="1"/>
    <xf numFmtId="4" fontId="2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0" fontId="0" fillId="0" borderId="1" xfId="0" applyBorder="1"/>
    <xf numFmtId="0" fontId="1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5" fillId="0" borderId="1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3" fontId="5" fillId="0" borderId="1" xfId="1" applyNumberFormat="1" applyFont="1" applyFill="1" applyBorder="1" applyAlignment="1">
      <alignment horizontal="center" vertical="top"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5" fillId="0" borderId="0" xfId="0" applyFont="1"/>
    <xf numFmtId="0" fontId="5" fillId="0" borderId="0" xfId="0" applyFont="1" applyFill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 wrapText="1" indent="1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1" xfId="0" applyFont="1" applyBorder="1" applyAlignment="1">
      <alignment horizontal="right" wrapText="1"/>
    </xf>
    <xf numFmtId="169" fontId="4" fillId="0" borderId="1" xfId="0" applyNumberFormat="1" applyFont="1" applyBorder="1" applyAlignment="1">
      <alignment horizontal="right" wrapText="1"/>
    </xf>
    <xf numFmtId="170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indent="2"/>
    </xf>
    <xf numFmtId="4" fontId="2" fillId="0" borderId="1" xfId="0" applyNumberFormat="1" applyFont="1" applyBorder="1" applyAlignment="1">
      <alignment horizontal="left" indent="2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/>
    <xf numFmtId="0" fontId="2" fillId="0" borderId="0" xfId="0" applyFont="1" applyFill="1" applyBorder="1" applyAlignment="1">
      <alignment horizontal="left" wrapText="1" indent="1"/>
    </xf>
    <xf numFmtId="3" fontId="2" fillId="0" borderId="1" xfId="0" applyNumberFormat="1" applyFont="1" applyBorder="1" applyAlignment="1">
      <alignment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>
      <selection activeCell="H3" sqref="H3"/>
    </sheetView>
  </sheetViews>
  <sheetFormatPr defaultRowHeight="15"/>
  <cols>
    <col min="1" max="1" width="7.28515625" customWidth="1"/>
    <col min="2" max="2" width="39.5703125" style="13" customWidth="1"/>
    <col min="3" max="3" width="5" style="11" bestFit="1" customWidth="1"/>
    <col min="4" max="4" width="12" style="11" customWidth="1"/>
    <col min="5" max="5" width="9.28515625" bestFit="1" customWidth="1"/>
    <col min="6" max="6" width="12.7109375" bestFit="1" customWidth="1"/>
    <col min="7" max="7" width="13.42578125" style="1" customWidth="1"/>
    <col min="8" max="8" width="12.7109375" bestFit="1" customWidth="1"/>
    <col min="9" max="9" width="12.7109375" style="1" bestFit="1" customWidth="1"/>
    <col min="10" max="11" width="9.5703125" bestFit="1" customWidth="1"/>
  </cols>
  <sheetData>
    <row r="1" spans="1:11">
      <c r="A1" s="38" t="s">
        <v>247</v>
      </c>
      <c r="B1" s="38"/>
      <c r="C1" s="39"/>
      <c r="D1" s="39"/>
      <c r="E1" s="39"/>
      <c r="F1" s="39"/>
      <c r="G1" s="39"/>
      <c r="H1" s="39"/>
      <c r="I1" s="39"/>
    </row>
    <row r="2" spans="1:11">
      <c r="A2" s="38" t="s">
        <v>245</v>
      </c>
      <c r="B2" s="38"/>
      <c r="C2" s="39"/>
      <c r="D2" s="39"/>
      <c r="E2" s="39"/>
      <c r="F2" s="39"/>
      <c r="G2" s="39"/>
      <c r="H2" s="39"/>
      <c r="I2" s="39"/>
    </row>
    <row r="3" spans="1:11">
      <c r="A3" s="38"/>
      <c r="B3" s="38"/>
      <c r="C3" s="39"/>
      <c r="D3" s="39"/>
      <c r="E3" s="39"/>
      <c r="F3" s="39"/>
      <c r="G3" s="39"/>
      <c r="H3" s="39"/>
      <c r="I3" s="39"/>
    </row>
    <row r="4" spans="1:11">
      <c r="A4" s="40" t="s">
        <v>246</v>
      </c>
      <c r="B4" s="40"/>
      <c r="C4" s="40"/>
      <c r="D4" s="40"/>
      <c r="E4" s="40"/>
      <c r="F4" s="40"/>
      <c r="G4" s="40"/>
      <c r="H4" s="40"/>
      <c r="I4" s="40"/>
    </row>
    <row r="6" spans="1:11" ht="51">
      <c r="A6" s="32" t="s">
        <v>242</v>
      </c>
      <c r="B6" s="32" t="s">
        <v>0</v>
      </c>
      <c r="C6" s="32" t="s">
        <v>1</v>
      </c>
      <c r="D6" s="32" t="s">
        <v>234</v>
      </c>
      <c r="E6" s="32" t="s">
        <v>235</v>
      </c>
      <c r="F6" s="32" t="s">
        <v>236</v>
      </c>
      <c r="G6" s="33" t="s">
        <v>237</v>
      </c>
      <c r="H6" s="32" t="s">
        <v>238</v>
      </c>
      <c r="I6" s="33" t="s">
        <v>239</v>
      </c>
      <c r="J6" s="32" t="s">
        <v>244</v>
      </c>
      <c r="K6" s="32" t="s">
        <v>243</v>
      </c>
    </row>
    <row r="7" spans="1:1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5">
        <v>7</v>
      </c>
      <c r="H7" s="34">
        <v>8</v>
      </c>
      <c r="I7" s="35">
        <v>9</v>
      </c>
      <c r="J7" s="34">
        <v>10</v>
      </c>
      <c r="K7" s="34">
        <v>11</v>
      </c>
    </row>
    <row r="8" spans="1:11">
      <c r="A8" s="3" t="s">
        <v>2</v>
      </c>
      <c r="B8" s="12" t="s">
        <v>3</v>
      </c>
      <c r="C8" s="2"/>
      <c r="D8" s="2"/>
      <c r="E8" s="3"/>
      <c r="F8" s="3"/>
      <c r="G8" s="17"/>
      <c r="H8" s="3"/>
      <c r="I8" s="17"/>
      <c r="J8" s="3"/>
      <c r="K8" s="3"/>
    </row>
    <row r="9" spans="1:11">
      <c r="A9" s="36" t="s">
        <v>210</v>
      </c>
      <c r="B9" s="37"/>
      <c r="C9" s="10"/>
      <c r="D9" s="10"/>
      <c r="E9" s="4"/>
      <c r="F9" s="4"/>
      <c r="G9" s="19"/>
      <c r="H9" s="4"/>
      <c r="I9" s="19"/>
      <c r="J9" s="4"/>
      <c r="K9" s="4"/>
    </row>
    <row r="10" spans="1:11">
      <c r="A10" s="3">
        <v>1</v>
      </c>
      <c r="B10" s="12" t="s">
        <v>4</v>
      </c>
      <c r="C10" s="2" t="s">
        <v>5</v>
      </c>
      <c r="D10" s="2" t="s">
        <v>6</v>
      </c>
      <c r="E10" s="5">
        <v>572091</v>
      </c>
      <c r="F10" s="5">
        <v>1</v>
      </c>
      <c r="G10" s="6">
        <v>572091</v>
      </c>
      <c r="H10" s="5">
        <v>0</v>
      </c>
      <c r="I10" s="6">
        <v>0</v>
      </c>
      <c r="J10" s="5">
        <v>14.1197</v>
      </c>
      <c r="K10" s="5">
        <v>0</v>
      </c>
    </row>
    <row r="11" spans="1:11">
      <c r="A11" s="3">
        <v>2</v>
      </c>
      <c r="B11" s="12" t="s">
        <v>7</v>
      </c>
      <c r="C11" s="2" t="s">
        <v>5</v>
      </c>
      <c r="D11" s="2" t="s">
        <v>8</v>
      </c>
      <c r="E11" s="5">
        <v>311306</v>
      </c>
      <c r="F11" s="5">
        <v>1</v>
      </c>
      <c r="G11" s="6">
        <v>311306</v>
      </c>
      <c r="H11" s="5">
        <v>0</v>
      </c>
      <c r="I11" s="6">
        <v>0</v>
      </c>
      <c r="J11" s="5">
        <v>36.974755999999999</v>
      </c>
      <c r="K11" s="5">
        <v>0</v>
      </c>
    </row>
    <row r="12" spans="1:11">
      <c r="A12" s="3">
        <v>3</v>
      </c>
      <c r="B12" s="12" t="s">
        <v>9</v>
      </c>
      <c r="C12" s="2" t="s">
        <v>5</v>
      </c>
      <c r="D12" s="2" t="s">
        <v>10</v>
      </c>
      <c r="E12" s="5">
        <v>617966</v>
      </c>
      <c r="F12" s="5">
        <v>1</v>
      </c>
      <c r="G12" s="6">
        <v>617966</v>
      </c>
      <c r="H12" s="5">
        <v>0</v>
      </c>
      <c r="I12" s="6">
        <v>0</v>
      </c>
      <c r="J12" s="5">
        <v>29.393542</v>
      </c>
      <c r="K12" s="5">
        <v>0</v>
      </c>
    </row>
    <row r="13" spans="1:11">
      <c r="A13" s="3">
        <v>4</v>
      </c>
      <c r="B13" s="12" t="s">
        <v>11</v>
      </c>
      <c r="C13" s="2" t="s">
        <v>5</v>
      </c>
      <c r="D13" s="2" t="s">
        <v>12</v>
      </c>
      <c r="E13" s="5">
        <v>42615</v>
      </c>
      <c r="F13" s="5">
        <v>1</v>
      </c>
      <c r="G13" s="6">
        <v>42615</v>
      </c>
      <c r="H13" s="5">
        <v>0</v>
      </c>
      <c r="I13" s="6">
        <v>0</v>
      </c>
      <c r="J13" s="5">
        <v>1.916577</v>
      </c>
      <c r="K13" s="5">
        <v>0</v>
      </c>
    </row>
    <row r="14" spans="1:11">
      <c r="A14" s="3">
        <v>5</v>
      </c>
      <c r="B14" s="12" t="s">
        <v>13</v>
      </c>
      <c r="C14" s="2" t="s">
        <v>5</v>
      </c>
      <c r="D14" s="2" t="s">
        <v>14</v>
      </c>
      <c r="E14" s="5">
        <v>186103</v>
      </c>
      <c r="F14" s="5">
        <v>1</v>
      </c>
      <c r="G14" s="6">
        <v>186103</v>
      </c>
      <c r="H14" s="5">
        <v>0</v>
      </c>
      <c r="I14" s="6">
        <v>0</v>
      </c>
      <c r="J14" s="5">
        <v>18.091314000000001</v>
      </c>
      <c r="K14" s="5">
        <v>0</v>
      </c>
    </row>
    <row r="15" spans="1:11">
      <c r="A15" s="3">
        <v>6</v>
      </c>
      <c r="B15" s="12" t="s">
        <v>15</v>
      </c>
      <c r="C15" s="2" t="s">
        <v>5</v>
      </c>
      <c r="D15" s="2" t="s">
        <v>16</v>
      </c>
      <c r="E15" s="5">
        <v>67108</v>
      </c>
      <c r="F15" s="5">
        <v>0.3</v>
      </c>
      <c r="G15" s="6">
        <v>20132.400000000001</v>
      </c>
      <c r="H15" s="5">
        <v>0</v>
      </c>
      <c r="I15" s="6">
        <v>0</v>
      </c>
      <c r="J15" s="5">
        <v>5.7411440000000002</v>
      </c>
      <c r="K15" s="5">
        <v>0</v>
      </c>
    </row>
    <row r="16" spans="1:11">
      <c r="A16" s="3">
        <v>7</v>
      </c>
      <c r="B16" s="12" t="s">
        <v>17</v>
      </c>
      <c r="C16" s="2" t="s">
        <v>5</v>
      </c>
      <c r="D16" s="2" t="s">
        <v>18</v>
      </c>
      <c r="E16" s="5">
        <v>108085</v>
      </c>
      <c r="F16" s="5">
        <v>1</v>
      </c>
      <c r="G16" s="6">
        <v>108085</v>
      </c>
      <c r="H16" s="5">
        <v>0</v>
      </c>
      <c r="I16" s="6">
        <v>0</v>
      </c>
      <c r="J16" s="5">
        <v>7.4747110000000001</v>
      </c>
      <c r="K16" s="5">
        <v>0</v>
      </c>
    </row>
    <row r="17" spans="1:11" ht="26.25">
      <c r="A17" s="3">
        <v>8</v>
      </c>
      <c r="B17" s="12" t="s">
        <v>19</v>
      </c>
      <c r="C17" s="2" t="s">
        <v>5</v>
      </c>
      <c r="D17" s="2" t="s">
        <v>20</v>
      </c>
      <c r="E17" s="5">
        <v>100</v>
      </c>
      <c r="F17" s="6">
        <v>2010</v>
      </c>
      <c r="G17" s="6">
        <v>201000</v>
      </c>
      <c r="H17" s="5">
        <v>0</v>
      </c>
      <c r="I17" s="6">
        <v>0</v>
      </c>
      <c r="J17" s="5">
        <v>0.440301</v>
      </c>
      <c r="K17" s="5">
        <v>0</v>
      </c>
    </row>
    <row r="18" spans="1:11">
      <c r="A18" s="3">
        <v>9</v>
      </c>
      <c r="B18" s="12" t="s">
        <v>21</v>
      </c>
      <c r="C18" s="2" t="s">
        <v>22</v>
      </c>
      <c r="D18" s="2" t="s">
        <v>23</v>
      </c>
      <c r="E18" s="5">
        <v>2548</v>
      </c>
      <c r="F18" s="5">
        <v>58.7624</v>
      </c>
      <c r="G18" s="6">
        <v>149726.5</v>
      </c>
      <c r="H18" s="5">
        <v>26</v>
      </c>
      <c r="I18" s="6">
        <v>66248</v>
      </c>
      <c r="J18" s="5">
        <v>4.9546919999999997</v>
      </c>
      <c r="K18" s="5">
        <v>0.27735300000000002</v>
      </c>
    </row>
    <row r="19" spans="1:11">
      <c r="A19" s="3">
        <v>10</v>
      </c>
      <c r="B19" s="12" t="s">
        <v>24</v>
      </c>
      <c r="C19" s="2" t="s">
        <v>5</v>
      </c>
      <c r="D19" s="2" t="s">
        <v>25</v>
      </c>
      <c r="E19" s="5">
        <v>2430</v>
      </c>
      <c r="F19" s="5">
        <v>19.8049</v>
      </c>
      <c r="G19" s="6">
        <v>48125.95</v>
      </c>
      <c r="H19" s="5">
        <v>14.801</v>
      </c>
      <c r="I19" s="6">
        <v>35966.43</v>
      </c>
      <c r="J19" s="5">
        <v>3.8289999999999999E-3</v>
      </c>
      <c r="K19" s="5">
        <v>0.15057699999999999</v>
      </c>
    </row>
    <row r="20" spans="1:11">
      <c r="A20" s="3">
        <v>11</v>
      </c>
      <c r="B20" s="12" t="s">
        <v>26</v>
      </c>
      <c r="C20" s="2" t="s">
        <v>5</v>
      </c>
      <c r="D20" s="2" t="s">
        <v>27</v>
      </c>
      <c r="E20" s="5">
        <v>9985689</v>
      </c>
      <c r="F20" s="5">
        <v>1</v>
      </c>
      <c r="G20" s="6">
        <v>9985689</v>
      </c>
      <c r="H20" s="5">
        <v>0</v>
      </c>
      <c r="I20" s="6">
        <v>0</v>
      </c>
      <c r="J20" s="5">
        <v>1.3696189999999999</v>
      </c>
      <c r="K20" s="5">
        <v>0</v>
      </c>
    </row>
    <row r="21" spans="1:11">
      <c r="A21" s="3">
        <v>12</v>
      </c>
      <c r="B21" s="12" t="s">
        <v>28</v>
      </c>
      <c r="C21" s="2" t="s">
        <v>5</v>
      </c>
      <c r="D21" s="2" t="s">
        <v>29</v>
      </c>
      <c r="E21" s="5">
        <v>31213</v>
      </c>
      <c r="F21" s="5">
        <v>1</v>
      </c>
      <c r="G21" s="6">
        <v>31213</v>
      </c>
      <c r="H21" s="5">
        <v>4.3299999999999998E-2</v>
      </c>
      <c r="I21" s="6">
        <v>1351.52</v>
      </c>
      <c r="J21" s="5">
        <v>2.3872710000000001</v>
      </c>
      <c r="K21" s="5">
        <v>5.6579999999999998E-3</v>
      </c>
    </row>
    <row r="22" spans="1:11">
      <c r="A22" s="3">
        <v>13</v>
      </c>
      <c r="B22" s="12" t="s">
        <v>30</v>
      </c>
      <c r="C22" s="2" t="s">
        <v>5</v>
      </c>
      <c r="D22" s="2" t="s">
        <v>31</v>
      </c>
      <c r="E22" s="5">
        <v>8406</v>
      </c>
      <c r="F22" s="5">
        <v>1.03</v>
      </c>
      <c r="G22" s="6">
        <v>8658.1</v>
      </c>
      <c r="H22" s="5">
        <v>1.5</v>
      </c>
      <c r="I22" s="6">
        <v>12609</v>
      </c>
      <c r="J22" s="5">
        <v>3.7694999999999999E-2</v>
      </c>
      <c r="K22" s="5">
        <v>5.2789000000000003E-2</v>
      </c>
    </row>
    <row r="23" spans="1:11">
      <c r="A23" s="3">
        <v>14</v>
      </c>
      <c r="B23" s="12" t="s">
        <v>32</v>
      </c>
      <c r="C23" s="2" t="s">
        <v>5</v>
      </c>
      <c r="D23" s="2" t="s">
        <v>33</v>
      </c>
      <c r="E23" s="5">
        <v>96941</v>
      </c>
      <c r="F23" s="5">
        <v>1</v>
      </c>
      <c r="G23" s="6">
        <v>96941</v>
      </c>
      <c r="H23" s="5">
        <v>0</v>
      </c>
      <c r="I23" s="6">
        <v>0</v>
      </c>
      <c r="J23" s="5">
        <v>2.450777</v>
      </c>
      <c r="K23" s="5">
        <v>0</v>
      </c>
    </row>
    <row r="24" spans="1:11" ht="39">
      <c r="A24" s="7">
        <v>15</v>
      </c>
      <c r="B24" s="12" t="s">
        <v>219</v>
      </c>
      <c r="C24" s="9" t="s">
        <v>5</v>
      </c>
      <c r="D24" s="9" t="s">
        <v>34</v>
      </c>
      <c r="E24" s="7">
        <v>232418</v>
      </c>
      <c r="F24" s="7">
        <v>1</v>
      </c>
      <c r="G24" s="8">
        <v>232418</v>
      </c>
      <c r="H24" s="7">
        <v>0</v>
      </c>
      <c r="I24" s="8">
        <v>0</v>
      </c>
      <c r="J24" s="7">
        <v>6.1928489999999998</v>
      </c>
      <c r="K24" s="7">
        <v>0</v>
      </c>
    </row>
    <row r="25" spans="1:11" ht="26.25">
      <c r="A25" s="3">
        <v>16</v>
      </c>
      <c r="B25" s="12" t="s">
        <v>35</v>
      </c>
      <c r="C25" s="2" t="s">
        <v>5</v>
      </c>
      <c r="D25" s="2" t="s">
        <v>36</v>
      </c>
      <c r="E25" s="5">
        <v>113737</v>
      </c>
      <c r="F25" s="5">
        <v>1</v>
      </c>
      <c r="G25" s="6">
        <v>113737</v>
      </c>
      <c r="H25" s="5">
        <v>0</v>
      </c>
      <c r="I25" s="6">
        <v>0</v>
      </c>
      <c r="J25" s="5">
        <v>31.407868000000001</v>
      </c>
      <c r="K25" s="5">
        <v>0</v>
      </c>
    </row>
    <row r="26" spans="1:11">
      <c r="A26" s="3">
        <v>17</v>
      </c>
      <c r="B26" s="12" t="s">
        <v>37</v>
      </c>
      <c r="C26" s="2" t="s">
        <v>5</v>
      </c>
      <c r="D26" s="2" t="s">
        <v>38</v>
      </c>
      <c r="E26" s="5">
        <v>21373</v>
      </c>
      <c r="F26" s="5">
        <v>1</v>
      </c>
      <c r="G26" s="6">
        <v>21373</v>
      </c>
      <c r="H26" s="5">
        <v>0</v>
      </c>
      <c r="I26" s="6">
        <v>0</v>
      </c>
      <c r="J26" s="5">
        <v>6.8282160000000003</v>
      </c>
      <c r="K26" s="5">
        <v>0</v>
      </c>
    </row>
    <row r="27" spans="1:11">
      <c r="A27" s="3">
        <v>18</v>
      </c>
      <c r="B27" s="12" t="s">
        <v>39</v>
      </c>
      <c r="C27" s="2" t="s">
        <v>5</v>
      </c>
      <c r="D27" s="2" t="s">
        <v>40</v>
      </c>
      <c r="E27" s="5">
        <v>108589</v>
      </c>
      <c r="F27" s="5">
        <v>1</v>
      </c>
      <c r="G27" s="6">
        <v>108589</v>
      </c>
      <c r="H27" s="5">
        <v>0</v>
      </c>
      <c r="I27" s="6">
        <v>0</v>
      </c>
      <c r="J27" s="5">
        <v>1.9635629999999999</v>
      </c>
      <c r="K27" s="5">
        <v>0</v>
      </c>
    </row>
    <row r="28" spans="1:11">
      <c r="A28" s="3">
        <v>19</v>
      </c>
      <c r="B28" s="12" t="s">
        <v>41</v>
      </c>
      <c r="C28" s="2" t="s">
        <v>5</v>
      </c>
      <c r="D28" s="2" t="s">
        <v>42</v>
      </c>
      <c r="E28" s="5">
        <v>109366</v>
      </c>
      <c r="F28" s="5">
        <v>1</v>
      </c>
      <c r="G28" s="6">
        <v>109366</v>
      </c>
      <c r="H28" s="5">
        <v>0</v>
      </c>
      <c r="I28" s="6">
        <v>0</v>
      </c>
      <c r="J28" s="5">
        <v>6.8258530000000004</v>
      </c>
      <c r="K28" s="5">
        <v>0</v>
      </c>
    </row>
    <row r="29" spans="1:11" ht="26.25">
      <c r="A29" s="7">
        <v>20</v>
      </c>
      <c r="B29" s="12" t="s">
        <v>220</v>
      </c>
      <c r="C29" s="9" t="s">
        <v>5</v>
      </c>
      <c r="D29" s="9" t="s">
        <v>43</v>
      </c>
      <c r="E29" s="7">
        <v>298150</v>
      </c>
      <c r="F29" s="7">
        <v>1</v>
      </c>
      <c r="G29" s="8">
        <v>298150</v>
      </c>
      <c r="H29" s="7">
        <v>0</v>
      </c>
      <c r="I29" s="8">
        <v>0</v>
      </c>
      <c r="J29" s="7">
        <v>28.535551000000002</v>
      </c>
      <c r="K29" s="7">
        <v>0</v>
      </c>
    </row>
    <row r="30" spans="1:11" ht="26.25">
      <c r="A30" s="3">
        <v>21</v>
      </c>
      <c r="B30" s="12" t="s">
        <v>44</v>
      </c>
      <c r="C30" s="2" t="s">
        <v>22</v>
      </c>
      <c r="D30" s="2" t="s">
        <v>45</v>
      </c>
      <c r="E30" s="5">
        <v>242801</v>
      </c>
      <c r="F30" s="5">
        <v>1</v>
      </c>
      <c r="G30" s="6">
        <v>242801</v>
      </c>
      <c r="H30" s="5">
        <v>0.19</v>
      </c>
      <c r="I30" s="6">
        <v>46132.19</v>
      </c>
      <c r="J30" s="5">
        <v>1.5371140000000001</v>
      </c>
      <c r="K30" s="5">
        <v>0.193137</v>
      </c>
    </row>
    <row r="31" spans="1:11" ht="26.25">
      <c r="A31" s="3">
        <v>22</v>
      </c>
      <c r="B31" s="12" t="s">
        <v>46</v>
      </c>
      <c r="C31" s="2" t="s">
        <v>22</v>
      </c>
      <c r="D31" s="2" t="s">
        <v>47</v>
      </c>
      <c r="E31" s="5">
        <v>241071</v>
      </c>
      <c r="F31" s="5">
        <v>0.4289</v>
      </c>
      <c r="G31" s="6">
        <v>103402.61</v>
      </c>
      <c r="H31" s="5">
        <v>0.10050000000000001</v>
      </c>
      <c r="I31" s="6">
        <v>24227.64</v>
      </c>
      <c r="J31" s="5">
        <v>0.26124799999999998</v>
      </c>
      <c r="K31" s="5">
        <v>0.10143099999999999</v>
      </c>
    </row>
    <row r="32" spans="1:11" ht="26.25">
      <c r="A32" s="7">
        <v>23</v>
      </c>
      <c r="B32" s="12" t="s">
        <v>221</v>
      </c>
      <c r="C32" s="9" t="s">
        <v>22</v>
      </c>
      <c r="D32" s="9" t="s">
        <v>48</v>
      </c>
      <c r="E32" s="7">
        <v>873629</v>
      </c>
      <c r="F32" s="7">
        <v>1</v>
      </c>
      <c r="G32" s="8">
        <v>873629</v>
      </c>
      <c r="H32" s="7">
        <v>0.128</v>
      </c>
      <c r="I32" s="8">
        <v>111824.51</v>
      </c>
      <c r="J32" s="7">
        <v>4.3575850000000003</v>
      </c>
      <c r="K32" s="7">
        <v>0.46816400000000002</v>
      </c>
    </row>
    <row r="33" spans="1:11" ht="26.25">
      <c r="A33" s="7">
        <v>24</v>
      </c>
      <c r="B33" s="12" t="s">
        <v>222</v>
      </c>
      <c r="C33" s="9" t="s">
        <v>22</v>
      </c>
      <c r="D33" s="9" t="s">
        <v>49</v>
      </c>
      <c r="E33" s="7">
        <v>285850</v>
      </c>
      <c r="F33" s="7">
        <v>0.44059999999999999</v>
      </c>
      <c r="G33" s="8">
        <v>125940.23</v>
      </c>
      <c r="H33" s="7">
        <v>0.14000000000000001</v>
      </c>
      <c r="I33" s="8">
        <v>40019</v>
      </c>
      <c r="J33" s="7">
        <v>0.74271900000000002</v>
      </c>
      <c r="K33" s="7">
        <v>0.167543</v>
      </c>
    </row>
    <row r="34" spans="1:11" ht="26.25">
      <c r="A34" s="7">
        <v>25</v>
      </c>
      <c r="B34" s="12" t="s">
        <v>223</v>
      </c>
      <c r="C34" s="9" t="s">
        <v>22</v>
      </c>
      <c r="D34" s="9" t="s">
        <v>50</v>
      </c>
      <c r="E34" s="7">
        <v>313855</v>
      </c>
      <c r="F34" s="7">
        <v>1</v>
      </c>
      <c r="G34" s="8">
        <v>313855</v>
      </c>
      <c r="H34" s="7">
        <v>0.27</v>
      </c>
      <c r="I34" s="8">
        <v>84740.85</v>
      </c>
      <c r="J34" s="7">
        <v>1.0085980000000001</v>
      </c>
      <c r="K34" s="7">
        <v>0.35477500000000001</v>
      </c>
    </row>
    <row r="35" spans="1:11">
      <c r="A35" s="3">
        <v>26</v>
      </c>
      <c r="B35" s="12" t="s">
        <v>51</v>
      </c>
      <c r="C35" s="2" t="s">
        <v>5</v>
      </c>
      <c r="D35" s="2" t="s">
        <v>52</v>
      </c>
      <c r="E35" s="5">
        <v>63484</v>
      </c>
      <c r="F35" s="5">
        <v>1.8253999999999999</v>
      </c>
      <c r="G35" s="6">
        <v>115885.73</v>
      </c>
      <c r="H35" s="5">
        <v>0.1</v>
      </c>
      <c r="I35" s="6">
        <v>6348.4</v>
      </c>
      <c r="J35" s="5">
        <v>1.6221369999999999</v>
      </c>
      <c r="K35" s="5">
        <v>2.6578000000000001E-2</v>
      </c>
    </row>
    <row r="36" spans="1:11">
      <c r="A36" s="3">
        <v>27</v>
      </c>
      <c r="B36" s="12" t="s">
        <v>51</v>
      </c>
      <c r="C36" s="2" t="s">
        <v>22</v>
      </c>
      <c r="D36" s="2" t="s">
        <v>52</v>
      </c>
      <c r="E36" s="5">
        <v>131238</v>
      </c>
      <c r="F36" s="5">
        <v>3.5333999999999999</v>
      </c>
      <c r="G36" s="6">
        <v>463718.17</v>
      </c>
      <c r="H36" s="5">
        <v>0.1</v>
      </c>
      <c r="I36" s="6">
        <v>13123.8</v>
      </c>
      <c r="J36" s="5">
        <v>3.3533810000000002</v>
      </c>
      <c r="K36" s="5">
        <v>5.4944E-2</v>
      </c>
    </row>
    <row r="37" spans="1:11">
      <c r="A37" s="3">
        <v>28</v>
      </c>
      <c r="B37" s="12" t="s">
        <v>53</v>
      </c>
      <c r="C37" s="2" t="s">
        <v>5</v>
      </c>
      <c r="D37" s="2" t="s">
        <v>54</v>
      </c>
      <c r="E37" s="5">
        <v>2000</v>
      </c>
      <c r="F37" s="5">
        <v>57.007100000000001</v>
      </c>
      <c r="G37" s="6">
        <v>114014.25</v>
      </c>
      <c r="H37" s="5">
        <v>78.540000000000006</v>
      </c>
      <c r="I37" s="6">
        <v>157080</v>
      </c>
      <c r="J37" s="5">
        <v>0.15604100000000001</v>
      </c>
      <c r="K37" s="5">
        <v>0.65763000000000005</v>
      </c>
    </row>
    <row r="38" spans="1:11">
      <c r="A38" s="3">
        <v>29</v>
      </c>
      <c r="B38" s="12" t="s">
        <v>55</v>
      </c>
      <c r="C38" s="2" t="s">
        <v>5</v>
      </c>
      <c r="D38" s="2" t="s">
        <v>56</v>
      </c>
      <c r="E38" s="5">
        <v>320513</v>
      </c>
      <c r="F38" s="5">
        <v>1</v>
      </c>
      <c r="G38" s="6">
        <v>320513</v>
      </c>
      <c r="H38" s="5">
        <v>0.18690000000000001</v>
      </c>
      <c r="I38" s="6">
        <v>59903.88</v>
      </c>
      <c r="J38" s="5">
        <v>1.6279189999999999</v>
      </c>
      <c r="K38" s="5">
        <v>0.25079299999999999</v>
      </c>
    </row>
    <row r="39" spans="1:11" ht="26.25">
      <c r="A39" s="7">
        <v>30</v>
      </c>
      <c r="B39" s="12" t="s">
        <v>224</v>
      </c>
      <c r="C39" s="9" t="s">
        <v>5</v>
      </c>
      <c r="D39" s="9" t="s">
        <v>57</v>
      </c>
      <c r="E39" s="7">
        <v>472361</v>
      </c>
      <c r="F39" s="7">
        <v>1</v>
      </c>
      <c r="G39" s="8">
        <v>472361</v>
      </c>
      <c r="H39" s="7">
        <v>0</v>
      </c>
      <c r="I39" s="8">
        <v>0</v>
      </c>
      <c r="J39" s="7">
        <v>1.6382369999999999</v>
      </c>
      <c r="K39" s="7">
        <v>0</v>
      </c>
    </row>
    <row r="40" spans="1:11" ht="26.25">
      <c r="A40" s="7">
        <v>31</v>
      </c>
      <c r="B40" s="12" t="s">
        <v>225</v>
      </c>
      <c r="C40" s="9" t="s">
        <v>5</v>
      </c>
      <c r="D40" s="9" t="s">
        <v>58</v>
      </c>
      <c r="E40" s="7">
        <v>7264</v>
      </c>
      <c r="F40" s="7">
        <v>1</v>
      </c>
      <c r="G40" s="8">
        <v>7264</v>
      </c>
      <c r="H40" s="7">
        <v>0</v>
      </c>
      <c r="I40" s="8">
        <v>0</v>
      </c>
      <c r="J40" s="7">
        <v>0.14410000000000001</v>
      </c>
      <c r="K40" s="7">
        <v>0</v>
      </c>
    </row>
    <row r="41" spans="1:11" ht="26.25">
      <c r="A41" s="3">
        <v>32</v>
      </c>
      <c r="B41" s="12" t="s">
        <v>59</v>
      </c>
      <c r="C41" s="2" t="s">
        <v>5</v>
      </c>
      <c r="D41" s="2" t="s">
        <v>60</v>
      </c>
      <c r="E41" s="5">
        <v>2542722</v>
      </c>
      <c r="F41" s="5">
        <v>1</v>
      </c>
      <c r="G41" s="6">
        <v>2542722</v>
      </c>
      <c r="H41" s="5">
        <v>0</v>
      </c>
      <c r="I41" s="6">
        <v>0</v>
      </c>
      <c r="J41" s="5">
        <v>11.898965</v>
      </c>
      <c r="K41" s="5">
        <v>0</v>
      </c>
    </row>
    <row r="42" spans="1:11">
      <c r="A42" s="3">
        <v>33</v>
      </c>
      <c r="B42" s="12" t="s">
        <v>61</v>
      </c>
      <c r="C42" s="2" t="s">
        <v>5</v>
      </c>
      <c r="D42" s="2" t="s">
        <v>62</v>
      </c>
      <c r="E42" s="5">
        <v>21745</v>
      </c>
      <c r="F42" s="5">
        <v>10</v>
      </c>
      <c r="G42" s="6">
        <v>217450</v>
      </c>
      <c r="H42" s="5">
        <v>1.4021999999999999</v>
      </c>
      <c r="I42" s="6">
        <v>30490.84</v>
      </c>
      <c r="J42" s="5">
        <v>6.0626420000000003</v>
      </c>
      <c r="K42" s="5">
        <v>0.12765299999999999</v>
      </c>
    </row>
    <row r="43" spans="1:11">
      <c r="A43" s="3">
        <v>34</v>
      </c>
      <c r="B43" s="12" t="s">
        <v>63</v>
      </c>
      <c r="C43" s="2" t="s">
        <v>5</v>
      </c>
      <c r="D43" s="2" t="s">
        <v>64</v>
      </c>
      <c r="E43" s="5">
        <v>34469</v>
      </c>
      <c r="F43" s="5">
        <v>1</v>
      </c>
      <c r="G43" s="6">
        <v>34469</v>
      </c>
      <c r="H43" s="5">
        <v>0</v>
      </c>
      <c r="I43" s="6">
        <v>0</v>
      </c>
      <c r="J43" s="5">
        <v>1.5525530000000001</v>
      </c>
      <c r="K43" s="5">
        <v>0</v>
      </c>
    </row>
    <row r="44" spans="1:11" ht="39">
      <c r="A44" s="7">
        <v>35</v>
      </c>
      <c r="B44" s="12" t="s">
        <v>226</v>
      </c>
      <c r="C44" s="9" t="s">
        <v>22</v>
      </c>
      <c r="D44" s="9" t="s">
        <v>65</v>
      </c>
      <c r="E44" s="7">
        <v>8628179</v>
      </c>
      <c r="F44" s="7">
        <v>0.99709999999999999</v>
      </c>
      <c r="G44" s="8">
        <v>8602789.4199999999</v>
      </c>
      <c r="H44" s="7">
        <v>0.24890000000000001</v>
      </c>
      <c r="I44" s="8">
        <v>2147553.75</v>
      </c>
      <c r="J44" s="7">
        <v>1.9522740000000001</v>
      </c>
      <c r="K44" s="7">
        <v>8.9909309999999998</v>
      </c>
    </row>
    <row r="45" spans="1:11" ht="39">
      <c r="A45" s="7">
        <v>36</v>
      </c>
      <c r="B45" s="12" t="s">
        <v>226</v>
      </c>
      <c r="C45" s="9" t="s">
        <v>5</v>
      </c>
      <c r="D45" s="9" t="s">
        <v>65</v>
      </c>
      <c r="E45" s="7">
        <v>147376</v>
      </c>
      <c r="F45" s="7">
        <v>0.39040000000000002</v>
      </c>
      <c r="G45" s="8">
        <v>57535.24</v>
      </c>
      <c r="H45" s="7">
        <v>0.24890000000000001</v>
      </c>
      <c r="I45" s="8">
        <v>36681.89</v>
      </c>
      <c r="J45" s="7">
        <v>3.3346000000000001E-2</v>
      </c>
      <c r="K45" s="7">
        <v>0.15357199999999999</v>
      </c>
    </row>
    <row r="46" spans="1:11" ht="39">
      <c r="A46" s="7">
        <v>37</v>
      </c>
      <c r="B46" s="12" t="s">
        <v>227</v>
      </c>
      <c r="C46" s="9" t="s">
        <v>22</v>
      </c>
      <c r="D46" s="9" t="s">
        <v>66</v>
      </c>
      <c r="E46" s="7">
        <v>1203079</v>
      </c>
      <c r="F46" s="7">
        <v>1</v>
      </c>
      <c r="G46" s="8">
        <v>1203079</v>
      </c>
      <c r="H46" s="7">
        <v>0.31</v>
      </c>
      <c r="I46" s="8">
        <v>372954.49</v>
      </c>
      <c r="J46" s="7">
        <v>1.1754039999999999</v>
      </c>
      <c r="K46" s="7">
        <v>1.5614079999999999</v>
      </c>
    </row>
    <row r="47" spans="1:11" ht="39">
      <c r="A47" s="7">
        <v>38</v>
      </c>
      <c r="B47" s="12" t="s">
        <v>227</v>
      </c>
      <c r="C47" s="9" t="s">
        <v>5</v>
      </c>
      <c r="D47" s="9" t="s">
        <v>66</v>
      </c>
      <c r="E47" s="7">
        <v>1013994</v>
      </c>
      <c r="F47" s="7">
        <v>0.99239999999999995</v>
      </c>
      <c r="G47" s="8">
        <v>1006243.65</v>
      </c>
      <c r="H47" s="7">
        <v>0.31</v>
      </c>
      <c r="I47" s="8">
        <v>314338.14</v>
      </c>
      <c r="J47" s="7">
        <v>0.99066900000000002</v>
      </c>
      <c r="K47" s="7">
        <v>1.316006</v>
      </c>
    </row>
    <row r="48" spans="1:11" ht="39">
      <c r="A48" s="7">
        <v>39</v>
      </c>
      <c r="B48" s="12" t="s">
        <v>228</v>
      </c>
      <c r="C48" s="9" t="s">
        <v>22</v>
      </c>
      <c r="D48" s="9" t="s">
        <v>67</v>
      </c>
      <c r="E48" s="7">
        <v>5422713</v>
      </c>
      <c r="F48" s="7">
        <v>0.99860000000000004</v>
      </c>
      <c r="G48" s="8">
        <v>5415089.21</v>
      </c>
      <c r="H48" s="7">
        <v>0.25</v>
      </c>
      <c r="I48" s="8">
        <v>1355678.25</v>
      </c>
      <c r="J48" s="7">
        <v>1.407896</v>
      </c>
      <c r="K48" s="7">
        <v>5.6756719999999996</v>
      </c>
    </row>
    <row r="49" spans="1:11" ht="39">
      <c r="A49" s="7">
        <v>40</v>
      </c>
      <c r="B49" s="12" t="s">
        <v>228</v>
      </c>
      <c r="C49" s="9" t="s">
        <v>5</v>
      </c>
      <c r="D49" s="9" t="s">
        <v>67</v>
      </c>
      <c r="E49" s="7">
        <v>2040000</v>
      </c>
      <c r="F49" s="7">
        <v>0.9748</v>
      </c>
      <c r="G49" s="8">
        <v>1988554.34</v>
      </c>
      <c r="H49" s="7">
        <v>0.25</v>
      </c>
      <c r="I49" s="8">
        <v>510000</v>
      </c>
      <c r="J49" s="7">
        <v>0.529644</v>
      </c>
      <c r="K49" s="7">
        <v>2.1351619999999998</v>
      </c>
    </row>
    <row r="50" spans="1:11">
      <c r="A50" s="3">
        <v>41</v>
      </c>
      <c r="B50" s="12" t="s">
        <v>68</v>
      </c>
      <c r="C50" s="2" t="s">
        <v>5</v>
      </c>
      <c r="D50" s="2" t="s">
        <v>69</v>
      </c>
      <c r="E50" s="5">
        <v>100139</v>
      </c>
      <c r="F50" s="5">
        <v>1</v>
      </c>
      <c r="G50" s="6">
        <v>100139</v>
      </c>
      <c r="H50" s="5">
        <v>1</v>
      </c>
      <c r="I50" s="6">
        <v>100139</v>
      </c>
      <c r="J50" s="5">
        <v>4.5584280000000001</v>
      </c>
      <c r="K50" s="5">
        <v>0.41924099999999997</v>
      </c>
    </row>
    <row r="51" spans="1:11" ht="26.25">
      <c r="A51" s="7">
        <v>42</v>
      </c>
      <c r="B51" s="12" t="s">
        <v>229</v>
      </c>
      <c r="C51" s="9" t="s">
        <v>5</v>
      </c>
      <c r="D51" s="9" t="s">
        <v>70</v>
      </c>
      <c r="E51" s="7">
        <v>1042945</v>
      </c>
      <c r="F51" s="7">
        <v>1</v>
      </c>
      <c r="G51" s="8">
        <v>1042945</v>
      </c>
      <c r="H51" s="7">
        <v>0</v>
      </c>
      <c r="I51" s="8">
        <v>0</v>
      </c>
      <c r="J51" s="7">
        <v>3.1031209999999998</v>
      </c>
      <c r="K51" s="7">
        <v>0</v>
      </c>
    </row>
    <row r="52" spans="1:11" ht="26.25">
      <c r="A52" s="3">
        <v>43</v>
      </c>
      <c r="B52" s="12" t="s">
        <v>71</v>
      </c>
      <c r="C52" s="2" t="s">
        <v>5</v>
      </c>
      <c r="D52" s="2" t="s">
        <v>72</v>
      </c>
      <c r="E52" s="5">
        <v>576080</v>
      </c>
      <c r="F52" s="5">
        <v>1</v>
      </c>
      <c r="G52" s="6">
        <v>576080</v>
      </c>
      <c r="H52" s="5">
        <v>0</v>
      </c>
      <c r="I52" s="6">
        <v>0</v>
      </c>
      <c r="J52" s="5">
        <v>17.883863000000002</v>
      </c>
      <c r="K52" s="5">
        <v>0</v>
      </c>
    </row>
    <row r="53" spans="1:11" ht="26.25">
      <c r="A53" s="3">
        <v>44</v>
      </c>
      <c r="B53" s="12" t="s">
        <v>73</v>
      </c>
      <c r="C53" s="2" t="s">
        <v>5</v>
      </c>
      <c r="D53" s="2" t="s">
        <v>74</v>
      </c>
      <c r="E53" s="5">
        <v>61398</v>
      </c>
      <c r="F53" s="5">
        <v>1</v>
      </c>
      <c r="G53" s="6">
        <v>61398</v>
      </c>
      <c r="H53" s="5">
        <v>0</v>
      </c>
      <c r="I53" s="6">
        <v>0</v>
      </c>
      <c r="J53" s="5">
        <v>3.5205679999999999</v>
      </c>
      <c r="K53" s="5">
        <v>0</v>
      </c>
    </row>
    <row r="54" spans="1:11">
      <c r="A54" s="3">
        <v>45</v>
      </c>
      <c r="B54" s="12" t="s">
        <v>75</v>
      </c>
      <c r="C54" s="2" t="s">
        <v>5</v>
      </c>
      <c r="D54" s="2" t="s">
        <v>76</v>
      </c>
      <c r="E54" s="5">
        <v>61626</v>
      </c>
      <c r="F54" s="5">
        <v>1</v>
      </c>
      <c r="G54" s="6">
        <v>61626</v>
      </c>
      <c r="H54" s="5">
        <v>0</v>
      </c>
      <c r="I54" s="6">
        <v>0</v>
      </c>
      <c r="J54" s="5">
        <v>3.5377350000000001</v>
      </c>
      <c r="K54" s="5">
        <v>0</v>
      </c>
    </row>
    <row r="55" spans="1:11" ht="26.25">
      <c r="A55" s="3">
        <v>46</v>
      </c>
      <c r="B55" s="12" t="s">
        <v>77</v>
      </c>
      <c r="C55" s="2" t="s">
        <v>5</v>
      </c>
      <c r="D55" s="2" t="s">
        <v>78</v>
      </c>
      <c r="E55" s="5">
        <v>880151</v>
      </c>
      <c r="F55" s="5">
        <v>1</v>
      </c>
      <c r="G55" s="6">
        <v>880151</v>
      </c>
      <c r="H55" s="5">
        <v>0</v>
      </c>
      <c r="I55" s="6">
        <v>0</v>
      </c>
      <c r="J55" s="5">
        <v>18.144604000000001</v>
      </c>
      <c r="K55" s="5">
        <v>0</v>
      </c>
    </row>
    <row r="56" spans="1:11" ht="26.25">
      <c r="A56" s="3">
        <v>47</v>
      </c>
      <c r="B56" s="12" t="s">
        <v>79</v>
      </c>
      <c r="C56" s="2" t="s">
        <v>5</v>
      </c>
      <c r="D56" s="2" t="s">
        <v>80</v>
      </c>
      <c r="E56" s="5">
        <v>1999574</v>
      </c>
      <c r="F56" s="5">
        <v>1</v>
      </c>
      <c r="G56" s="6">
        <v>1999574</v>
      </c>
      <c r="H56" s="5">
        <v>0.2167</v>
      </c>
      <c r="I56" s="6">
        <v>433307.69</v>
      </c>
      <c r="J56" s="5">
        <v>1.8447340000000001</v>
      </c>
      <c r="K56" s="5">
        <v>1.814082</v>
      </c>
    </row>
    <row r="57" spans="1:11">
      <c r="A57" s="3">
        <v>48</v>
      </c>
      <c r="B57" s="12" t="s">
        <v>81</v>
      </c>
      <c r="C57" s="2" t="s">
        <v>5</v>
      </c>
      <c r="D57" s="2" t="s">
        <v>82</v>
      </c>
      <c r="E57" s="5">
        <v>598753</v>
      </c>
      <c r="F57" s="5">
        <v>1</v>
      </c>
      <c r="G57" s="6">
        <v>598753</v>
      </c>
      <c r="H57" s="5">
        <v>0.38550000000000001</v>
      </c>
      <c r="I57" s="6">
        <v>230819.28</v>
      </c>
      <c r="J57" s="5">
        <v>11.895479</v>
      </c>
      <c r="K57" s="5">
        <v>0.96634600000000004</v>
      </c>
    </row>
    <row r="58" spans="1:11">
      <c r="A58" s="3">
        <v>49</v>
      </c>
      <c r="B58" s="12" t="s">
        <v>83</v>
      </c>
      <c r="C58" s="2" t="s">
        <v>5</v>
      </c>
      <c r="D58" s="2" t="s">
        <v>84</v>
      </c>
      <c r="E58" s="5">
        <v>159156</v>
      </c>
      <c r="F58" s="5">
        <v>1</v>
      </c>
      <c r="G58" s="6">
        <v>159156</v>
      </c>
      <c r="H58" s="5">
        <v>0.45119999999999999</v>
      </c>
      <c r="I58" s="6">
        <v>71811.19</v>
      </c>
      <c r="J58" s="5">
        <v>1.9178310000000001</v>
      </c>
      <c r="K58" s="5">
        <v>0.30064400000000002</v>
      </c>
    </row>
    <row r="59" spans="1:11">
      <c r="A59" s="3">
        <v>50</v>
      </c>
      <c r="B59" s="12" t="s">
        <v>85</v>
      </c>
      <c r="C59" s="2" t="s">
        <v>5</v>
      </c>
      <c r="D59" s="2" t="s">
        <v>86</v>
      </c>
      <c r="E59" s="5">
        <v>38085</v>
      </c>
      <c r="F59" s="5">
        <v>1</v>
      </c>
      <c r="G59" s="6">
        <v>38085</v>
      </c>
      <c r="H59" s="5">
        <v>0.46150000000000002</v>
      </c>
      <c r="I59" s="6">
        <v>17576.23</v>
      </c>
      <c r="J59" s="5">
        <v>11.867887</v>
      </c>
      <c r="K59" s="5">
        <v>7.3584999999999998E-2</v>
      </c>
    </row>
    <row r="60" spans="1:11" ht="26.25">
      <c r="A60" s="3">
        <v>51</v>
      </c>
      <c r="B60" s="12" t="s">
        <v>87</v>
      </c>
      <c r="C60" s="2" t="s">
        <v>5</v>
      </c>
      <c r="D60" s="2" t="s">
        <v>88</v>
      </c>
      <c r="E60" s="5">
        <v>100926</v>
      </c>
      <c r="F60" s="5">
        <v>0.43719999999999998</v>
      </c>
      <c r="G60" s="6">
        <v>44122.39</v>
      </c>
      <c r="H60" s="5">
        <v>0.39079999999999998</v>
      </c>
      <c r="I60" s="6">
        <v>39441.879999999997</v>
      </c>
      <c r="J60" s="5">
        <v>0.28621400000000002</v>
      </c>
      <c r="K60" s="5">
        <v>0.165127</v>
      </c>
    </row>
    <row r="61" spans="1:11" ht="26.25">
      <c r="A61" s="3">
        <v>52</v>
      </c>
      <c r="B61" s="12" t="s">
        <v>87</v>
      </c>
      <c r="C61" s="2" t="s">
        <v>22</v>
      </c>
      <c r="D61" s="2" t="s">
        <v>88</v>
      </c>
      <c r="E61" s="5">
        <v>3603486</v>
      </c>
      <c r="F61" s="5">
        <v>0.25130000000000002</v>
      </c>
      <c r="G61" s="6">
        <v>905576.09</v>
      </c>
      <c r="H61" s="5">
        <v>0.39079999999999998</v>
      </c>
      <c r="I61" s="6">
        <v>1408242.33</v>
      </c>
      <c r="J61" s="5">
        <v>10.219051</v>
      </c>
      <c r="K61" s="5">
        <v>5.8957360000000003</v>
      </c>
    </row>
    <row r="62" spans="1:11">
      <c r="A62" s="3">
        <v>53</v>
      </c>
      <c r="B62" s="12" t="s">
        <v>89</v>
      </c>
      <c r="C62" s="2" t="s">
        <v>5</v>
      </c>
      <c r="D62" s="2" t="s">
        <v>90</v>
      </c>
      <c r="E62" s="5">
        <v>243925</v>
      </c>
      <c r="F62" s="5">
        <v>1</v>
      </c>
      <c r="G62" s="6">
        <v>243925</v>
      </c>
      <c r="H62" s="5">
        <v>0</v>
      </c>
      <c r="I62" s="6">
        <v>0</v>
      </c>
      <c r="J62" s="5">
        <v>23.892268000000001</v>
      </c>
      <c r="K62" s="5">
        <v>0</v>
      </c>
    </row>
    <row r="63" spans="1:11" ht="26.25">
      <c r="A63" s="3">
        <v>54</v>
      </c>
      <c r="B63" s="12" t="s">
        <v>91</v>
      </c>
      <c r="C63" s="2" t="s">
        <v>22</v>
      </c>
      <c r="D63" s="2" t="s">
        <v>92</v>
      </c>
      <c r="E63" s="5">
        <v>3595</v>
      </c>
      <c r="F63" s="5">
        <v>27.677</v>
      </c>
      <c r="G63" s="6">
        <v>99498.83</v>
      </c>
      <c r="H63" s="5">
        <v>15.5</v>
      </c>
      <c r="I63" s="6">
        <v>55722.5</v>
      </c>
      <c r="J63" s="5">
        <v>1.141E-2</v>
      </c>
      <c r="K63" s="5">
        <v>0.23328699999999999</v>
      </c>
    </row>
    <row r="64" spans="1:11">
      <c r="A64" s="3">
        <v>55</v>
      </c>
      <c r="B64" s="12" t="s">
        <v>93</v>
      </c>
      <c r="C64" s="2" t="s">
        <v>5</v>
      </c>
      <c r="D64" s="2" t="s">
        <v>94</v>
      </c>
      <c r="E64" s="5">
        <v>173042</v>
      </c>
      <c r="F64" s="5">
        <v>1</v>
      </c>
      <c r="G64" s="6">
        <v>173042</v>
      </c>
      <c r="H64" s="5">
        <v>0.1</v>
      </c>
      <c r="I64" s="6">
        <v>17304.2</v>
      </c>
      <c r="J64" s="5">
        <v>5.2924100000000003</v>
      </c>
      <c r="K64" s="5">
        <v>7.2445999999999997E-2</v>
      </c>
    </row>
    <row r="65" spans="1:11">
      <c r="A65" s="3">
        <v>56</v>
      </c>
      <c r="B65" s="12" t="s">
        <v>95</v>
      </c>
      <c r="C65" s="2" t="s">
        <v>22</v>
      </c>
      <c r="D65" s="2" t="s">
        <v>96</v>
      </c>
      <c r="E65" s="5">
        <v>216781</v>
      </c>
      <c r="F65" s="5">
        <v>1</v>
      </c>
      <c r="G65" s="6">
        <v>216781</v>
      </c>
      <c r="H65" s="5">
        <v>0.62590000000000001</v>
      </c>
      <c r="I65" s="6">
        <v>135683.23000000001</v>
      </c>
      <c r="J65" s="5">
        <v>10.497574</v>
      </c>
      <c r="K65" s="5">
        <v>0.56805000000000005</v>
      </c>
    </row>
    <row r="66" spans="1:11">
      <c r="A66" s="3">
        <v>57</v>
      </c>
      <c r="B66" s="12" t="s">
        <v>97</v>
      </c>
      <c r="C66" s="2" t="s">
        <v>5</v>
      </c>
      <c r="D66" s="2" t="s">
        <v>98</v>
      </c>
      <c r="E66" s="5">
        <v>211591</v>
      </c>
      <c r="F66" s="5">
        <v>1</v>
      </c>
      <c r="G66" s="6">
        <v>211591</v>
      </c>
      <c r="H66" s="5">
        <v>0</v>
      </c>
      <c r="I66" s="6">
        <v>0</v>
      </c>
      <c r="J66" s="5">
        <v>9.3937489999999997</v>
      </c>
      <c r="K66" s="5">
        <v>0</v>
      </c>
    </row>
    <row r="67" spans="1:11">
      <c r="A67" s="3">
        <v>58</v>
      </c>
      <c r="B67" s="12" t="s">
        <v>99</v>
      </c>
      <c r="C67" s="2" t="s">
        <v>22</v>
      </c>
      <c r="D67" s="2" t="s">
        <v>100</v>
      </c>
      <c r="E67" s="5">
        <v>58788</v>
      </c>
      <c r="F67" s="5">
        <v>1</v>
      </c>
      <c r="G67" s="6">
        <v>58788</v>
      </c>
      <c r="H67" s="5">
        <v>0.27460000000000001</v>
      </c>
      <c r="I67" s="6">
        <v>16143.18</v>
      </c>
      <c r="J67" s="5">
        <v>12.289566000000001</v>
      </c>
      <c r="K67" s="5">
        <v>6.7585000000000006E-2</v>
      </c>
    </row>
    <row r="68" spans="1:11" ht="26.25">
      <c r="A68" s="3">
        <v>59</v>
      </c>
      <c r="B68" s="12" t="s">
        <v>101</v>
      </c>
      <c r="C68" s="2" t="s">
        <v>5</v>
      </c>
      <c r="D68" s="2" t="s">
        <v>102</v>
      </c>
      <c r="E68" s="5">
        <v>1977148</v>
      </c>
      <c r="F68" s="5">
        <v>1</v>
      </c>
      <c r="G68" s="6">
        <v>1977148</v>
      </c>
      <c r="H68" s="5">
        <v>0</v>
      </c>
      <c r="I68" s="6">
        <v>0</v>
      </c>
      <c r="J68" s="5">
        <v>9.0198160000000005</v>
      </c>
      <c r="K68" s="5">
        <v>0</v>
      </c>
    </row>
    <row r="69" spans="1:11">
      <c r="A69" s="3">
        <v>60</v>
      </c>
      <c r="B69" s="12" t="s">
        <v>103</v>
      </c>
      <c r="C69" s="2" t="s">
        <v>22</v>
      </c>
      <c r="D69" s="2" t="s">
        <v>104</v>
      </c>
      <c r="E69" s="5">
        <v>13016</v>
      </c>
      <c r="F69" s="5">
        <v>1.5501</v>
      </c>
      <c r="G69" s="6">
        <v>20175.59</v>
      </c>
      <c r="H69" s="5">
        <v>1.27</v>
      </c>
      <c r="I69" s="6">
        <v>16530.32</v>
      </c>
      <c r="J69" s="5">
        <v>4.4092890000000002</v>
      </c>
      <c r="K69" s="5">
        <v>6.9206000000000004E-2</v>
      </c>
    </row>
    <row r="70" spans="1:11" ht="26.25">
      <c r="A70" s="3">
        <v>61</v>
      </c>
      <c r="B70" s="12" t="s">
        <v>105</v>
      </c>
      <c r="C70" s="2" t="s">
        <v>5</v>
      </c>
      <c r="D70" s="2" t="s">
        <v>106</v>
      </c>
      <c r="E70" s="5">
        <v>681341</v>
      </c>
      <c r="F70" s="5">
        <v>1</v>
      </c>
      <c r="G70" s="6">
        <v>681341</v>
      </c>
      <c r="H70" s="5">
        <v>0</v>
      </c>
      <c r="I70" s="6">
        <v>0</v>
      </c>
      <c r="J70" s="5">
        <v>8.5664440000000006</v>
      </c>
      <c r="K70" s="5">
        <v>0</v>
      </c>
    </row>
    <row r="71" spans="1:11">
      <c r="A71" s="3">
        <v>62</v>
      </c>
      <c r="B71" s="12" t="s">
        <v>107</v>
      </c>
      <c r="C71" s="2" t="s">
        <v>22</v>
      </c>
      <c r="D71" s="2" t="s">
        <v>108</v>
      </c>
      <c r="E71" s="5">
        <v>7230</v>
      </c>
      <c r="F71" s="5">
        <v>1.4058999999999999</v>
      </c>
      <c r="G71" s="6">
        <v>10164.41</v>
      </c>
      <c r="H71" s="5">
        <v>0.75</v>
      </c>
      <c r="I71" s="6">
        <v>5422.5</v>
      </c>
      <c r="J71" s="5">
        <v>4.7229999999999998E-3</v>
      </c>
      <c r="K71" s="5">
        <v>2.2702E-2</v>
      </c>
    </row>
    <row r="72" spans="1:11">
      <c r="A72" s="3">
        <v>63</v>
      </c>
      <c r="B72" s="12" t="s">
        <v>109</v>
      </c>
      <c r="C72" s="2" t="s">
        <v>5</v>
      </c>
      <c r="D72" s="2" t="s">
        <v>110</v>
      </c>
      <c r="E72" s="5">
        <v>432948</v>
      </c>
      <c r="F72" s="5">
        <v>1</v>
      </c>
      <c r="G72" s="6">
        <v>432948</v>
      </c>
      <c r="H72" s="5">
        <v>0.45</v>
      </c>
      <c r="I72" s="6">
        <v>194826.6</v>
      </c>
      <c r="J72" s="5">
        <v>0.85263900000000004</v>
      </c>
      <c r="K72" s="5">
        <v>0.81565900000000002</v>
      </c>
    </row>
    <row r="73" spans="1:11">
      <c r="A73" s="3">
        <v>64</v>
      </c>
      <c r="B73" s="12" t="s">
        <v>111</v>
      </c>
      <c r="C73" s="2" t="s">
        <v>5</v>
      </c>
      <c r="D73" s="2" t="s">
        <v>112</v>
      </c>
      <c r="E73" s="5">
        <v>22384</v>
      </c>
      <c r="F73" s="5">
        <v>0.98650000000000004</v>
      </c>
      <c r="G73" s="6">
        <v>22081.69</v>
      </c>
      <c r="H73" s="5">
        <v>0.60560000000000003</v>
      </c>
      <c r="I73" s="6">
        <v>13555.75</v>
      </c>
      <c r="J73" s="5">
        <v>0.20413500000000001</v>
      </c>
      <c r="K73" s="5">
        <v>5.6751999999999997E-2</v>
      </c>
    </row>
    <row r="74" spans="1:11">
      <c r="A74" s="3">
        <v>65</v>
      </c>
      <c r="B74" s="12" t="s">
        <v>113</v>
      </c>
      <c r="C74" s="2" t="s">
        <v>5</v>
      </c>
      <c r="D74" s="2" t="s">
        <v>114</v>
      </c>
      <c r="E74" s="5">
        <v>12269</v>
      </c>
      <c r="F74" s="5">
        <v>10</v>
      </c>
      <c r="G74" s="6">
        <v>122690</v>
      </c>
      <c r="H74" s="5">
        <v>0</v>
      </c>
      <c r="I74" s="6">
        <v>0</v>
      </c>
      <c r="J74" s="5">
        <v>1.3948290000000001</v>
      </c>
      <c r="K74" s="5">
        <v>0</v>
      </c>
    </row>
    <row r="75" spans="1:11">
      <c r="A75" s="3">
        <v>66</v>
      </c>
      <c r="B75" s="12" t="s">
        <v>115</v>
      </c>
      <c r="C75" s="2" t="s">
        <v>22</v>
      </c>
      <c r="D75" s="2" t="s">
        <v>116</v>
      </c>
      <c r="E75" s="5">
        <v>11160</v>
      </c>
      <c r="F75" s="5">
        <v>0.81769999999999998</v>
      </c>
      <c r="G75" s="6">
        <v>9125.2000000000007</v>
      </c>
      <c r="H75" s="5">
        <v>0.1857</v>
      </c>
      <c r="I75" s="6">
        <v>2072.41</v>
      </c>
      <c r="J75" s="5">
        <v>7.1176000000000003E-2</v>
      </c>
      <c r="K75" s="5">
        <v>8.6759999999999997E-3</v>
      </c>
    </row>
    <row r="76" spans="1:11">
      <c r="A76" s="3">
        <v>67</v>
      </c>
      <c r="B76" s="12" t="s">
        <v>117</v>
      </c>
      <c r="C76" s="2" t="s">
        <v>5</v>
      </c>
      <c r="D76" s="2" t="s">
        <v>118</v>
      </c>
      <c r="E76" s="5">
        <v>29172</v>
      </c>
      <c r="F76" s="5">
        <v>0.91180000000000005</v>
      </c>
      <c r="G76" s="6">
        <v>26599.24</v>
      </c>
      <c r="H76" s="5">
        <v>0.37840000000000001</v>
      </c>
      <c r="I76" s="6">
        <v>11038.68</v>
      </c>
      <c r="J76" s="5">
        <v>0.157912</v>
      </c>
      <c r="K76" s="5">
        <v>4.6213999999999998E-2</v>
      </c>
    </row>
    <row r="77" spans="1:11">
      <c r="A77" s="3">
        <v>68</v>
      </c>
      <c r="B77" s="12" t="s">
        <v>119</v>
      </c>
      <c r="C77" s="2" t="s">
        <v>5</v>
      </c>
      <c r="D77" s="2" t="s">
        <v>120</v>
      </c>
      <c r="E77" s="5">
        <v>62</v>
      </c>
      <c r="F77" s="5">
        <v>700</v>
      </c>
      <c r="G77" s="6">
        <v>43400</v>
      </c>
      <c r="H77" s="5">
        <v>901</v>
      </c>
      <c r="I77" s="6">
        <v>55862</v>
      </c>
      <c r="J77" s="5">
        <v>4.4717E-2</v>
      </c>
      <c r="K77" s="5">
        <v>0.233871</v>
      </c>
    </row>
    <row r="78" spans="1:11">
      <c r="A78" s="3">
        <v>69</v>
      </c>
      <c r="B78" s="12" t="s">
        <v>121</v>
      </c>
      <c r="C78" s="2" t="s">
        <v>5</v>
      </c>
      <c r="D78" s="2" t="s">
        <v>122</v>
      </c>
      <c r="E78" s="5">
        <v>57621</v>
      </c>
      <c r="F78" s="5">
        <v>10</v>
      </c>
      <c r="G78" s="6">
        <v>576210</v>
      </c>
      <c r="H78" s="5">
        <v>4.9740000000000002</v>
      </c>
      <c r="I78" s="6">
        <v>286606.84999999998</v>
      </c>
      <c r="J78" s="5">
        <v>1.608222</v>
      </c>
      <c r="K78" s="5">
        <v>1.1999059999999999</v>
      </c>
    </row>
    <row r="79" spans="1:11">
      <c r="A79" s="3">
        <v>70</v>
      </c>
      <c r="B79" s="12" t="s">
        <v>123</v>
      </c>
      <c r="C79" s="2" t="s">
        <v>5</v>
      </c>
      <c r="D79" s="2" t="s">
        <v>124</v>
      </c>
      <c r="E79" s="5">
        <v>80686</v>
      </c>
      <c r="F79" s="5">
        <v>1</v>
      </c>
      <c r="G79" s="6">
        <v>80686</v>
      </c>
      <c r="H79" s="5">
        <v>0.54979999999999996</v>
      </c>
      <c r="I79" s="6">
        <v>44361.16</v>
      </c>
      <c r="J79" s="5">
        <v>7.0101999999999998E-2</v>
      </c>
      <c r="K79" s="5">
        <v>0.185722</v>
      </c>
    </row>
    <row r="80" spans="1:11">
      <c r="A80" s="3">
        <v>71</v>
      </c>
      <c r="B80" s="12" t="s">
        <v>123</v>
      </c>
      <c r="C80" s="2" t="s">
        <v>22</v>
      </c>
      <c r="D80" s="2" t="s">
        <v>124</v>
      </c>
      <c r="E80" s="5">
        <v>346185</v>
      </c>
      <c r="F80" s="5">
        <v>0.72350000000000003</v>
      </c>
      <c r="G80" s="6">
        <v>250460</v>
      </c>
      <c r="H80" s="5">
        <v>0.54979999999999996</v>
      </c>
      <c r="I80" s="6">
        <v>190332.51</v>
      </c>
      <c r="J80" s="5">
        <v>0.30077500000000001</v>
      </c>
      <c r="K80" s="5">
        <v>0.79684500000000003</v>
      </c>
    </row>
    <row r="81" spans="1:11">
      <c r="A81" s="3">
        <v>72</v>
      </c>
      <c r="B81" s="12" t="s">
        <v>125</v>
      </c>
      <c r="C81" s="2" t="s">
        <v>5</v>
      </c>
      <c r="D81" s="2" t="s">
        <v>126</v>
      </c>
      <c r="E81" s="5">
        <v>300076</v>
      </c>
      <c r="F81" s="5">
        <v>1</v>
      </c>
      <c r="G81" s="6">
        <v>300076</v>
      </c>
      <c r="H81" s="5">
        <v>0.36699999999999999</v>
      </c>
      <c r="I81" s="6">
        <v>110127.89</v>
      </c>
      <c r="J81" s="5">
        <v>1.8612740000000001</v>
      </c>
      <c r="K81" s="5">
        <v>0.461061</v>
      </c>
    </row>
    <row r="82" spans="1:11">
      <c r="A82" s="3">
        <v>73</v>
      </c>
      <c r="B82" s="12" t="s">
        <v>127</v>
      </c>
      <c r="C82" s="2" t="s">
        <v>22</v>
      </c>
      <c r="D82" s="2" t="s">
        <v>128</v>
      </c>
      <c r="E82" s="5">
        <v>706554</v>
      </c>
      <c r="F82" s="5">
        <v>1.0065999999999999</v>
      </c>
      <c r="G82" s="6">
        <v>711182.64</v>
      </c>
      <c r="H82" s="5">
        <v>0.09</v>
      </c>
      <c r="I82" s="6">
        <v>63589.86</v>
      </c>
      <c r="J82" s="5">
        <v>1.8231660000000001</v>
      </c>
      <c r="K82" s="5">
        <v>0.26622499999999999</v>
      </c>
    </row>
    <row r="83" spans="1:11">
      <c r="A83" s="3">
        <v>74</v>
      </c>
      <c r="B83" s="12" t="s">
        <v>127</v>
      </c>
      <c r="C83" s="2" t="s">
        <v>5</v>
      </c>
      <c r="D83" s="2" t="s">
        <v>128</v>
      </c>
      <c r="E83" s="5">
        <v>500000</v>
      </c>
      <c r="F83" s="5">
        <v>1.0065999999999999</v>
      </c>
      <c r="G83" s="6">
        <v>503275.5</v>
      </c>
      <c r="H83" s="5">
        <v>0.09</v>
      </c>
      <c r="I83" s="6">
        <v>45000</v>
      </c>
      <c r="J83" s="5">
        <v>1.2901819999999999</v>
      </c>
      <c r="K83" s="5">
        <v>0.18839700000000001</v>
      </c>
    </row>
    <row r="84" spans="1:11">
      <c r="A84" s="3">
        <v>75</v>
      </c>
      <c r="B84" s="12" t="s">
        <v>129</v>
      </c>
      <c r="C84" s="2" t="s">
        <v>5</v>
      </c>
      <c r="D84" s="2" t="s">
        <v>130</v>
      </c>
      <c r="E84" s="5">
        <v>1110013</v>
      </c>
      <c r="F84" s="5">
        <v>0.47939999999999999</v>
      </c>
      <c r="G84" s="6">
        <v>532117</v>
      </c>
      <c r="H84" s="5">
        <v>0.37209999999999999</v>
      </c>
      <c r="I84" s="6">
        <v>413035.84</v>
      </c>
      <c r="J84" s="5">
        <v>12.138994</v>
      </c>
      <c r="K84" s="5">
        <v>1.7292130000000001</v>
      </c>
    </row>
    <row r="85" spans="1:11">
      <c r="A85" s="3">
        <v>76</v>
      </c>
      <c r="B85" s="12" t="s">
        <v>131</v>
      </c>
      <c r="C85" s="2" t="s">
        <v>5</v>
      </c>
      <c r="D85" s="2" t="s">
        <v>132</v>
      </c>
      <c r="E85" s="5">
        <v>55000</v>
      </c>
      <c r="F85" s="5">
        <v>1</v>
      </c>
      <c r="G85" s="6">
        <v>55000</v>
      </c>
      <c r="H85" s="5">
        <v>0.75</v>
      </c>
      <c r="I85" s="6">
        <v>41250</v>
      </c>
      <c r="J85" s="5">
        <v>1.3718189999999999</v>
      </c>
      <c r="K85" s="5">
        <v>0.17269699999999999</v>
      </c>
    </row>
    <row r="86" spans="1:11">
      <c r="A86" s="3">
        <v>77</v>
      </c>
      <c r="B86" s="12" t="s">
        <v>131</v>
      </c>
      <c r="C86" s="2" t="s">
        <v>22</v>
      </c>
      <c r="D86" s="2" t="s">
        <v>132</v>
      </c>
      <c r="E86" s="5">
        <v>76755</v>
      </c>
      <c r="F86" s="5">
        <v>1</v>
      </c>
      <c r="G86" s="6">
        <v>76755</v>
      </c>
      <c r="H86" s="5">
        <v>0.75</v>
      </c>
      <c r="I86" s="6">
        <v>57566.25</v>
      </c>
      <c r="J86" s="5">
        <v>1.914436</v>
      </c>
      <c r="K86" s="5">
        <v>0.241006</v>
      </c>
    </row>
    <row r="87" spans="1:11">
      <c r="A87" s="3">
        <v>78</v>
      </c>
      <c r="B87" s="12" t="s">
        <v>133</v>
      </c>
      <c r="C87" s="2" t="s">
        <v>5</v>
      </c>
      <c r="D87" s="2" t="s">
        <v>134</v>
      </c>
      <c r="E87" s="5">
        <v>1732791</v>
      </c>
      <c r="F87" s="5">
        <v>1</v>
      </c>
      <c r="G87" s="6">
        <v>1732791</v>
      </c>
      <c r="H87" s="5">
        <v>0.2903</v>
      </c>
      <c r="I87" s="6">
        <v>503029.23</v>
      </c>
      <c r="J87" s="5">
        <v>1.844735</v>
      </c>
      <c r="K87" s="5">
        <v>2.1059779999999999</v>
      </c>
    </row>
    <row r="88" spans="1:11">
      <c r="A88" s="3">
        <v>79</v>
      </c>
      <c r="B88" s="12" t="s">
        <v>135</v>
      </c>
      <c r="C88" s="2" t="s">
        <v>5</v>
      </c>
      <c r="D88" s="2" t="s">
        <v>136</v>
      </c>
      <c r="E88" s="5">
        <v>159263</v>
      </c>
      <c r="F88" s="5">
        <v>1</v>
      </c>
      <c r="G88" s="6">
        <v>159263</v>
      </c>
      <c r="H88" s="5">
        <v>0</v>
      </c>
      <c r="I88" s="6">
        <v>0</v>
      </c>
      <c r="J88" s="5">
        <v>4.0911809999999997</v>
      </c>
      <c r="K88" s="5">
        <v>0</v>
      </c>
    </row>
    <row r="89" spans="1:11" ht="26.25">
      <c r="A89" s="7">
        <v>80</v>
      </c>
      <c r="B89" s="12" t="s">
        <v>230</v>
      </c>
      <c r="C89" s="9" t="s">
        <v>5</v>
      </c>
      <c r="D89" s="9" t="s">
        <v>137</v>
      </c>
      <c r="E89" s="7">
        <v>430250</v>
      </c>
      <c r="F89" s="7">
        <v>1</v>
      </c>
      <c r="G89" s="8">
        <v>430250</v>
      </c>
      <c r="H89" s="7">
        <v>0</v>
      </c>
      <c r="I89" s="8">
        <v>0</v>
      </c>
      <c r="J89" s="7">
        <v>1.2352449999999999</v>
      </c>
      <c r="K89" s="7">
        <v>0</v>
      </c>
    </row>
    <row r="90" spans="1:11" ht="26.25">
      <c r="A90" s="3">
        <v>81</v>
      </c>
      <c r="B90" s="12" t="s">
        <v>138</v>
      </c>
      <c r="C90" s="2" t="s">
        <v>5</v>
      </c>
      <c r="D90" s="2" t="s">
        <v>139</v>
      </c>
      <c r="E90" s="5">
        <v>24484</v>
      </c>
      <c r="F90" s="5">
        <v>1</v>
      </c>
      <c r="G90" s="6">
        <v>24484</v>
      </c>
      <c r="H90" s="5">
        <v>0</v>
      </c>
      <c r="I90" s="6">
        <v>0</v>
      </c>
      <c r="J90" s="5">
        <v>0.14408899999999999</v>
      </c>
      <c r="K90" s="5">
        <v>0</v>
      </c>
    </row>
    <row r="91" spans="1:11" ht="26.25">
      <c r="A91" s="7">
        <v>82</v>
      </c>
      <c r="B91" s="12" t="s">
        <v>231</v>
      </c>
      <c r="C91" s="9" t="s">
        <v>22</v>
      </c>
      <c r="D91" s="9" t="s">
        <v>140</v>
      </c>
      <c r="E91" s="7">
        <v>746571</v>
      </c>
      <c r="F91" s="7">
        <v>0.1946</v>
      </c>
      <c r="G91" s="8">
        <v>145250.93</v>
      </c>
      <c r="H91" s="7">
        <v>2.5000000000000001E-2</v>
      </c>
      <c r="I91" s="8">
        <v>18664.28</v>
      </c>
      <c r="J91" s="7">
        <v>0.19648699999999999</v>
      </c>
      <c r="K91" s="7">
        <v>7.8140000000000001E-2</v>
      </c>
    </row>
    <row r="92" spans="1:11" ht="26.25">
      <c r="A92" s="3">
        <v>83</v>
      </c>
      <c r="B92" s="12" t="s">
        <v>141</v>
      </c>
      <c r="C92" s="2" t="s">
        <v>5</v>
      </c>
      <c r="D92" s="2" t="s">
        <v>142</v>
      </c>
      <c r="E92" s="5">
        <v>1969609</v>
      </c>
      <c r="F92" s="5">
        <v>1</v>
      </c>
      <c r="G92" s="6">
        <v>1969609</v>
      </c>
      <c r="H92" s="5">
        <v>0</v>
      </c>
      <c r="I92" s="6">
        <v>0</v>
      </c>
      <c r="J92" s="5">
        <v>5.1894119999999999</v>
      </c>
      <c r="K92" s="5">
        <v>0</v>
      </c>
    </row>
    <row r="93" spans="1:11">
      <c r="A93" s="3">
        <v>84</v>
      </c>
      <c r="B93" s="12" t="s">
        <v>143</v>
      </c>
      <c r="C93" s="2" t="s">
        <v>22</v>
      </c>
      <c r="D93" s="2" t="s">
        <v>144</v>
      </c>
      <c r="E93" s="5">
        <v>2305339</v>
      </c>
      <c r="F93" s="5">
        <v>1.0084</v>
      </c>
      <c r="G93" s="6">
        <v>2324628.23</v>
      </c>
      <c r="H93" s="5">
        <v>2.3E-2</v>
      </c>
      <c r="I93" s="6">
        <v>53022.8</v>
      </c>
      <c r="J93" s="5">
        <v>0.87684099999999998</v>
      </c>
      <c r="K93" s="5">
        <v>0.22198499999999999</v>
      </c>
    </row>
    <row r="94" spans="1:11">
      <c r="A94" s="3">
        <v>85</v>
      </c>
      <c r="B94" s="12" t="s">
        <v>143</v>
      </c>
      <c r="C94" s="2" t="s">
        <v>5</v>
      </c>
      <c r="D94" s="2" t="s">
        <v>144</v>
      </c>
      <c r="E94" s="5">
        <v>1926558</v>
      </c>
      <c r="F94" s="5">
        <v>1.0084</v>
      </c>
      <c r="G94" s="6">
        <v>1942677.89</v>
      </c>
      <c r="H94" s="5">
        <v>2.3E-2</v>
      </c>
      <c r="I94" s="6">
        <v>44310.83</v>
      </c>
      <c r="J94" s="5">
        <v>0.73277099999999995</v>
      </c>
      <c r="K94" s="5">
        <v>0.18551100000000001</v>
      </c>
    </row>
    <row r="95" spans="1:11">
      <c r="A95" s="3">
        <v>86</v>
      </c>
      <c r="B95" s="12" t="s">
        <v>145</v>
      </c>
      <c r="C95" s="2" t="s">
        <v>5</v>
      </c>
      <c r="D95" s="2" t="s">
        <v>146</v>
      </c>
      <c r="E95" s="5">
        <v>576733</v>
      </c>
      <c r="F95" s="5">
        <v>1</v>
      </c>
      <c r="G95" s="6">
        <v>576733</v>
      </c>
      <c r="H95" s="5">
        <v>0.24460000000000001</v>
      </c>
      <c r="I95" s="6">
        <v>141068.89000000001</v>
      </c>
      <c r="J95" s="5">
        <v>7.345618</v>
      </c>
      <c r="K95" s="5">
        <v>0.59059799999999996</v>
      </c>
    </row>
    <row r="96" spans="1:11">
      <c r="A96" s="3">
        <v>87</v>
      </c>
      <c r="B96" s="12" t="s">
        <v>147</v>
      </c>
      <c r="C96" s="2" t="s">
        <v>22</v>
      </c>
      <c r="D96" s="2" t="s">
        <v>148</v>
      </c>
      <c r="E96" s="5">
        <v>1763240</v>
      </c>
      <c r="F96" s="5">
        <v>0.97350000000000003</v>
      </c>
      <c r="G96" s="6">
        <v>1716475.12</v>
      </c>
      <c r="H96" s="5">
        <v>3.5900000000000001E-2</v>
      </c>
      <c r="I96" s="6">
        <v>63300.32</v>
      </c>
      <c r="J96" s="5">
        <v>0.68872999999999995</v>
      </c>
      <c r="K96" s="5">
        <v>0.265013</v>
      </c>
    </row>
    <row r="97" spans="1:11">
      <c r="A97" s="3">
        <v>88</v>
      </c>
      <c r="B97" s="12" t="s">
        <v>147</v>
      </c>
      <c r="C97" s="2" t="s">
        <v>5</v>
      </c>
      <c r="D97" s="2" t="s">
        <v>148</v>
      </c>
      <c r="E97" s="5">
        <v>1040000</v>
      </c>
      <c r="F97" s="5">
        <v>0.94420000000000004</v>
      </c>
      <c r="G97" s="6">
        <v>981935.53</v>
      </c>
      <c r="H97" s="5">
        <v>3.5900000000000001E-2</v>
      </c>
      <c r="I97" s="6">
        <v>37336</v>
      </c>
      <c r="J97" s="5">
        <v>0.40622900000000001</v>
      </c>
      <c r="K97" s="5">
        <v>0.15631100000000001</v>
      </c>
    </row>
    <row r="98" spans="1:11">
      <c r="A98" s="3">
        <v>89</v>
      </c>
      <c r="B98" s="12" t="s">
        <v>149</v>
      </c>
      <c r="C98" s="2" t="s">
        <v>5</v>
      </c>
      <c r="D98" s="2" t="s">
        <v>150</v>
      </c>
      <c r="E98" s="5">
        <v>83234</v>
      </c>
      <c r="F98" s="5">
        <v>1</v>
      </c>
      <c r="G98" s="6">
        <v>83234</v>
      </c>
      <c r="H98" s="5">
        <v>0</v>
      </c>
      <c r="I98" s="6">
        <v>0</v>
      </c>
      <c r="J98" s="5">
        <v>0.74435099999999998</v>
      </c>
      <c r="K98" s="5">
        <v>0</v>
      </c>
    </row>
    <row r="99" spans="1:11">
      <c r="A99" s="3">
        <v>90</v>
      </c>
      <c r="B99" s="12" t="s">
        <v>151</v>
      </c>
      <c r="C99" s="2" t="s">
        <v>22</v>
      </c>
      <c r="D99" s="2" t="s">
        <v>152</v>
      </c>
      <c r="E99" s="5">
        <v>164193</v>
      </c>
      <c r="F99" s="5">
        <v>0.45700000000000002</v>
      </c>
      <c r="G99" s="6">
        <v>75036.42</v>
      </c>
      <c r="H99" s="5">
        <v>6.0999999999999999E-2</v>
      </c>
      <c r="I99" s="6">
        <v>10015.77</v>
      </c>
      <c r="J99" s="5">
        <v>0.82387600000000005</v>
      </c>
      <c r="K99" s="5">
        <v>4.1931999999999997E-2</v>
      </c>
    </row>
    <row r="100" spans="1:11">
      <c r="A100" s="3">
        <v>91</v>
      </c>
      <c r="B100" s="12" t="s">
        <v>151</v>
      </c>
      <c r="C100" s="2" t="s">
        <v>5</v>
      </c>
      <c r="D100" s="2" t="s">
        <v>152</v>
      </c>
      <c r="E100" s="5">
        <v>1617428</v>
      </c>
      <c r="F100" s="5">
        <v>0.6724</v>
      </c>
      <c r="G100" s="6">
        <v>1087479.74</v>
      </c>
      <c r="H100" s="5">
        <v>6.0999999999999999E-2</v>
      </c>
      <c r="I100" s="6">
        <v>98663.11</v>
      </c>
      <c r="J100" s="5">
        <v>8.1158199999999994</v>
      </c>
      <c r="K100" s="5">
        <v>0.41306199999999998</v>
      </c>
    </row>
    <row r="101" spans="1:11">
      <c r="A101" s="3">
        <v>92</v>
      </c>
      <c r="B101" s="12" t="s">
        <v>153</v>
      </c>
      <c r="C101" s="2" t="s">
        <v>5</v>
      </c>
      <c r="D101" s="2" t="s">
        <v>154</v>
      </c>
      <c r="E101" s="5">
        <v>197654</v>
      </c>
      <c r="F101" s="5">
        <v>0.85799999999999998</v>
      </c>
      <c r="G101" s="6">
        <v>169582.13</v>
      </c>
      <c r="H101" s="5">
        <v>0.05</v>
      </c>
      <c r="I101" s="6">
        <v>9882.7000000000007</v>
      </c>
      <c r="J101" s="5">
        <v>1.2052369999999999</v>
      </c>
      <c r="K101" s="5">
        <v>4.1375000000000002E-2</v>
      </c>
    </row>
    <row r="102" spans="1:11" ht="39">
      <c r="A102" s="7">
        <v>93</v>
      </c>
      <c r="B102" s="12" t="s">
        <v>232</v>
      </c>
      <c r="C102" s="9" t="s">
        <v>5</v>
      </c>
      <c r="D102" s="9" t="s">
        <v>155</v>
      </c>
      <c r="E102" s="7">
        <v>2070393</v>
      </c>
      <c r="F102" s="7">
        <v>1</v>
      </c>
      <c r="G102" s="8">
        <v>2070393</v>
      </c>
      <c r="H102" s="7">
        <v>0</v>
      </c>
      <c r="I102" s="8">
        <v>0</v>
      </c>
      <c r="J102" s="7">
        <v>8.2067929999999993</v>
      </c>
      <c r="K102" s="7">
        <v>0</v>
      </c>
    </row>
    <row r="103" spans="1:11">
      <c r="A103" s="3">
        <v>94</v>
      </c>
      <c r="B103" s="12" t="s">
        <v>156</v>
      </c>
      <c r="C103" s="2" t="s">
        <v>22</v>
      </c>
      <c r="D103" s="2" t="s">
        <v>157</v>
      </c>
      <c r="E103" s="5">
        <v>2052364</v>
      </c>
      <c r="F103" s="5">
        <v>1.0017</v>
      </c>
      <c r="G103" s="6">
        <v>2055830.48</v>
      </c>
      <c r="H103" s="5">
        <v>1.02</v>
      </c>
      <c r="I103" s="6">
        <v>2093411.28</v>
      </c>
      <c r="J103" s="5">
        <v>0.41766999999999999</v>
      </c>
      <c r="K103" s="5">
        <v>8.7642589999999991</v>
      </c>
    </row>
    <row r="104" spans="1:11">
      <c r="A104" s="3">
        <v>95</v>
      </c>
      <c r="B104" s="12" t="s">
        <v>156</v>
      </c>
      <c r="C104" s="2" t="s">
        <v>5</v>
      </c>
      <c r="D104" s="2" t="s">
        <v>157</v>
      </c>
      <c r="E104" s="5">
        <v>1178594</v>
      </c>
      <c r="F104" s="5">
        <v>1.0125999999999999</v>
      </c>
      <c r="G104" s="6">
        <v>1193496.77</v>
      </c>
      <c r="H104" s="5">
        <v>1.02</v>
      </c>
      <c r="I104" s="6">
        <v>1202165.8799999999</v>
      </c>
      <c r="J104" s="5">
        <v>0.23985200000000001</v>
      </c>
      <c r="K104" s="5">
        <v>5.032978</v>
      </c>
    </row>
    <row r="105" spans="1:11" ht="26.25">
      <c r="A105" s="3">
        <v>96</v>
      </c>
      <c r="B105" s="12" t="s">
        <v>158</v>
      </c>
      <c r="C105" s="2" t="s">
        <v>5</v>
      </c>
      <c r="D105" s="2" t="s">
        <v>159</v>
      </c>
      <c r="E105" s="5">
        <v>595051</v>
      </c>
      <c r="F105" s="5">
        <v>1</v>
      </c>
      <c r="G105" s="6">
        <v>595051</v>
      </c>
      <c r="H105" s="5">
        <v>0</v>
      </c>
      <c r="I105" s="6">
        <v>0</v>
      </c>
      <c r="J105" s="5">
        <v>25.283587000000001</v>
      </c>
      <c r="K105" s="5">
        <v>0</v>
      </c>
    </row>
    <row r="106" spans="1:11">
      <c r="A106" s="3">
        <v>97</v>
      </c>
      <c r="B106" s="12" t="s">
        <v>160</v>
      </c>
      <c r="C106" s="2" t="s">
        <v>5</v>
      </c>
      <c r="D106" s="2" t="s">
        <v>161</v>
      </c>
      <c r="E106" s="5">
        <v>495493</v>
      </c>
      <c r="F106" s="5">
        <v>1</v>
      </c>
      <c r="G106" s="6">
        <v>495493</v>
      </c>
      <c r="H106" s="5">
        <v>0</v>
      </c>
      <c r="I106" s="6">
        <v>0</v>
      </c>
      <c r="J106" s="5">
        <v>7.0128589999999997</v>
      </c>
      <c r="K106" s="5">
        <v>0</v>
      </c>
    </row>
    <row r="107" spans="1:11">
      <c r="A107" s="3">
        <v>98</v>
      </c>
      <c r="B107" s="12" t="s">
        <v>162</v>
      </c>
      <c r="C107" s="2" t="s">
        <v>5</v>
      </c>
      <c r="D107" s="2" t="s">
        <v>163</v>
      </c>
      <c r="E107" s="5">
        <v>17099</v>
      </c>
      <c r="F107" s="5">
        <v>10</v>
      </c>
      <c r="G107" s="6">
        <v>170990</v>
      </c>
      <c r="H107" s="5">
        <v>1.7971999999999999</v>
      </c>
      <c r="I107" s="6">
        <v>30730.32</v>
      </c>
      <c r="J107" s="5">
        <v>1.251396</v>
      </c>
      <c r="K107" s="5">
        <v>0.12865499999999999</v>
      </c>
    </row>
    <row r="108" spans="1:11">
      <c r="A108" s="3">
        <v>99</v>
      </c>
      <c r="B108" s="12" t="s">
        <v>164</v>
      </c>
      <c r="C108" s="2" t="s">
        <v>5</v>
      </c>
      <c r="D108" s="2" t="s">
        <v>165</v>
      </c>
      <c r="E108" s="5">
        <v>481752</v>
      </c>
      <c r="F108" s="5">
        <v>1</v>
      </c>
      <c r="G108" s="6">
        <v>481752</v>
      </c>
      <c r="H108" s="5">
        <v>0.12</v>
      </c>
      <c r="I108" s="6">
        <v>57810.239999999998</v>
      </c>
      <c r="J108" s="5">
        <v>8.3457080000000001</v>
      </c>
      <c r="K108" s="5">
        <v>0.24202799999999999</v>
      </c>
    </row>
    <row r="109" spans="1:11">
      <c r="A109" s="3">
        <v>100</v>
      </c>
      <c r="B109" s="12" t="s">
        <v>166</v>
      </c>
      <c r="C109" s="2" t="s">
        <v>5</v>
      </c>
      <c r="D109" s="2" t="s">
        <v>167</v>
      </c>
      <c r="E109" s="5">
        <v>112356</v>
      </c>
      <c r="F109" s="5">
        <v>0.39860000000000001</v>
      </c>
      <c r="G109" s="6">
        <v>44787.24</v>
      </c>
      <c r="H109" s="5">
        <v>1.1859</v>
      </c>
      <c r="I109" s="6">
        <v>133242.98000000001</v>
      </c>
      <c r="J109" s="5">
        <v>0.31708399999999998</v>
      </c>
      <c r="K109" s="5">
        <v>0.55783400000000005</v>
      </c>
    </row>
    <row r="110" spans="1:11">
      <c r="A110" s="3">
        <v>101</v>
      </c>
      <c r="B110" s="12" t="s">
        <v>168</v>
      </c>
      <c r="C110" s="2" t="s">
        <v>22</v>
      </c>
      <c r="D110" s="2" t="s">
        <v>169</v>
      </c>
      <c r="E110" s="5">
        <v>93285</v>
      </c>
      <c r="F110" s="5">
        <v>1</v>
      </c>
      <c r="G110" s="6">
        <v>93285</v>
      </c>
      <c r="H110" s="5">
        <v>1.3048</v>
      </c>
      <c r="I110" s="6">
        <v>121718.27</v>
      </c>
      <c r="J110" s="5">
        <v>3.090014</v>
      </c>
      <c r="K110" s="5">
        <v>0.50958499999999995</v>
      </c>
    </row>
    <row r="111" spans="1:11">
      <c r="A111" s="3">
        <v>102</v>
      </c>
      <c r="B111" s="12" t="s">
        <v>170</v>
      </c>
      <c r="C111" s="2" t="s">
        <v>22</v>
      </c>
      <c r="D111" s="2" t="s">
        <v>171</v>
      </c>
      <c r="E111" s="5">
        <v>917575</v>
      </c>
      <c r="F111" s="5">
        <v>0.95299999999999996</v>
      </c>
      <c r="G111" s="6">
        <v>874426.39</v>
      </c>
      <c r="H111" s="5">
        <v>0.69769999999999999</v>
      </c>
      <c r="I111" s="6">
        <v>640192.07999999996</v>
      </c>
      <c r="J111" s="5">
        <v>9.1672930000000008</v>
      </c>
      <c r="K111" s="5">
        <v>2.6802229999999998</v>
      </c>
    </row>
    <row r="112" spans="1:11">
      <c r="A112" s="3">
        <v>103</v>
      </c>
      <c r="B112" s="12" t="s">
        <v>172</v>
      </c>
      <c r="C112" s="2" t="s">
        <v>22</v>
      </c>
      <c r="D112" s="2" t="s">
        <v>173</v>
      </c>
      <c r="E112" s="5">
        <v>231940</v>
      </c>
      <c r="F112" s="5">
        <v>1</v>
      </c>
      <c r="G112" s="6">
        <v>231940</v>
      </c>
      <c r="H112" s="5">
        <v>0.48980000000000001</v>
      </c>
      <c r="I112" s="6">
        <v>113604.21</v>
      </c>
      <c r="J112" s="5">
        <v>12.289534</v>
      </c>
      <c r="K112" s="5">
        <v>0.47561399999999998</v>
      </c>
    </row>
    <row r="113" spans="1:11">
      <c r="A113" s="3">
        <v>104</v>
      </c>
      <c r="B113" s="12" t="s">
        <v>174</v>
      </c>
      <c r="C113" s="2" t="s">
        <v>5</v>
      </c>
      <c r="D113" s="2" t="s">
        <v>175</v>
      </c>
      <c r="E113" s="5">
        <v>837607</v>
      </c>
      <c r="F113" s="5">
        <v>1</v>
      </c>
      <c r="G113" s="6">
        <v>837607</v>
      </c>
      <c r="H113" s="5">
        <v>0</v>
      </c>
      <c r="I113" s="6">
        <v>0</v>
      </c>
      <c r="J113" s="5">
        <v>29.017612</v>
      </c>
      <c r="K113" s="5">
        <v>0</v>
      </c>
    </row>
    <row r="114" spans="1:11">
      <c r="A114" s="3">
        <v>105</v>
      </c>
      <c r="B114" s="12" t="s">
        <v>176</v>
      </c>
      <c r="C114" s="2" t="s">
        <v>5</v>
      </c>
      <c r="D114" s="2" t="s">
        <v>177</v>
      </c>
      <c r="E114" s="5">
        <v>10322</v>
      </c>
      <c r="F114" s="5">
        <v>1</v>
      </c>
      <c r="G114" s="6">
        <v>10322</v>
      </c>
      <c r="H114" s="5">
        <v>0.33110000000000001</v>
      </c>
      <c r="I114" s="6">
        <v>3417.61</v>
      </c>
      <c r="J114" s="5">
        <v>1.3346659999999999</v>
      </c>
      <c r="K114" s="5">
        <v>1.4308E-2</v>
      </c>
    </row>
    <row r="115" spans="1:11">
      <c r="A115" s="3">
        <v>106</v>
      </c>
      <c r="B115" s="12" t="s">
        <v>178</v>
      </c>
      <c r="C115" s="2" t="s">
        <v>5</v>
      </c>
      <c r="D115" s="2" t="s">
        <v>179</v>
      </c>
      <c r="E115" s="5">
        <v>11591</v>
      </c>
      <c r="F115" s="5">
        <v>1</v>
      </c>
      <c r="G115" s="6">
        <v>11591</v>
      </c>
      <c r="H115" s="5">
        <v>0.35</v>
      </c>
      <c r="I115" s="6">
        <v>4056.85</v>
      </c>
      <c r="J115" s="5">
        <v>2.857199</v>
      </c>
      <c r="K115" s="5">
        <v>1.6983999999999999E-2</v>
      </c>
    </row>
    <row r="116" spans="1:11">
      <c r="A116" s="3">
        <v>107</v>
      </c>
      <c r="B116" s="12" t="s">
        <v>180</v>
      </c>
      <c r="C116" s="2" t="s">
        <v>5</v>
      </c>
      <c r="D116" s="2" t="s">
        <v>181</v>
      </c>
      <c r="E116" s="5">
        <v>1039</v>
      </c>
      <c r="F116" s="5">
        <v>0.1545</v>
      </c>
      <c r="G116" s="6">
        <v>160.55000000000001</v>
      </c>
      <c r="H116" s="5">
        <v>288</v>
      </c>
      <c r="I116" s="6">
        <v>299232</v>
      </c>
      <c r="J116" s="5">
        <v>2.0779999999999998</v>
      </c>
      <c r="K116" s="5">
        <v>1.2527619999999999</v>
      </c>
    </row>
    <row r="117" spans="1:11">
      <c r="A117" s="3">
        <v>108</v>
      </c>
      <c r="B117" s="12" t="s">
        <v>182</v>
      </c>
      <c r="C117" s="2" t="s">
        <v>5</v>
      </c>
      <c r="D117" s="2" t="s">
        <v>183</v>
      </c>
      <c r="E117" s="5">
        <v>56089</v>
      </c>
      <c r="F117" s="5">
        <v>1</v>
      </c>
      <c r="G117" s="6">
        <v>56089</v>
      </c>
      <c r="H117" s="5">
        <v>0.17</v>
      </c>
      <c r="I117" s="6">
        <v>9535.1299999999992</v>
      </c>
      <c r="J117" s="5">
        <v>1.316236</v>
      </c>
      <c r="K117" s="5">
        <v>3.9919999999999997E-2</v>
      </c>
    </row>
    <row r="118" spans="1:11" ht="26.25">
      <c r="A118" s="3">
        <v>109</v>
      </c>
      <c r="B118" s="12" t="s">
        <v>184</v>
      </c>
      <c r="C118" s="2" t="s">
        <v>5</v>
      </c>
      <c r="D118" s="2" t="s">
        <v>185</v>
      </c>
      <c r="E118" s="5">
        <v>263993</v>
      </c>
      <c r="F118" s="5">
        <v>1</v>
      </c>
      <c r="G118" s="6">
        <v>263993</v>
      </c>
      <c r="H118" s="5">
        <v>0</v>
      </c>
      <c r="I118" s="6">
        <v>0</v>
      </c>
      <c r="J118" s="5">
        <v>0.78140600000000004</v>
      </c>
      <c r="K118" s="5">
        <v>0</v>
      </c>
    </row>
    <row r="119" spans="1:11">
      <c r="A119" s="36" t="s">
        <v>186</v>
      </c>
      <c r="B119" s="37"/>
      <c r="C119" s="10"/>
      <c r="D119" s="10"/>
      <c r="E119" s="4"/>
      <c r="F119" s="4"/>
      <c r="G119" s="20">
        <f>SUM(G10:G118)</f>
        <v>74293904.799999997</v>
      </c>
      <c r="H119" s="4"/>
      <c r="I119" s="20">
        <f>SUM(I10:I118)</f>
        <v>15193052.690000001</v>
      </c>
      <c r="J119" s="4"/>
      <c r="K119" s="16">
        <f>SUM(K10:K118)</f>
        <v>63.607112000000001</v>
      </c>
    </row>
    <row r="120" spans="1:11" ht="26.25">
      <c r="A120" s="3">
        <v>1</v>
      </c>
      <c r="B120" s="12" t="s">
        <v>19</v>
      </c>
      <c r="C120" s="2" t="s">
        <v>5</v>
      </c>
      <c r="D120" s="2" t="s">
        <v>187</v>
      </c>
      <c r="E120" s="5">
        <v>60</v>
      </c>
      <c r="F120" s="6">
        <v>3517.5</v>
      </c>
      <c r="G120" s="6">
        <v>211050</v>
      </c>
      <c r="H120" s="5">
        <v>0</v>
      </c>
      <c r="I120" s="6">
        <v>0</v>
      </c>
      <c r="J120" s="5">
        <v>0.462314</v>
      </c>
      <c r="K120" s="5">
        <v>0</v>
      </c>
    </row>
    <row r="121" spans="1:11">
      <c r="A121" s="3">
        <v>2</v>
      </c>
      <c r="B121" s="12" t="s">
        <v>188</v>
      </c>
      <c r="C121" s="2" t="s">
        <v>5</v>
      </c>
      <c r="D121" s="2" t="s">
        <v>189</v>
      </c>
      <c r="E121" s="5">
        <v>240000</v>
      </c>
      <c r="F121" s="5">
        <v>0.56279999999999997</v>
      </c>
      <c r="G121" s="6">
        <v>135072</v>
      </c>
      <c r="H121" s="5">
        <v>0.57999999999999996</v>
      </c>
      <c r="I121" s="6">
        <v>139200</v>
      </c>
      <c r="J121" s="5">
        <v>1.9287259999999999</v>
      </c>
      <c r="K121" s="5">
        <v>0.58277400000000001</v>
      </c>
    </row>
    <row r="122" spans="1:11">
      <c r="A122" s="36" t="s">
        <v>218</v>
      </c>
      <c r="B122" s="37"/>
      <c r="C122" s="10"/>
      <c r="D122" s="10"/>
      <c r="E122" s="4"/>
      <c r="F122" s="4"/>
      <c r="G122" s="20">
        <f>SUM(G120:G121)</f>
        <v>346122</v>
      </c>
      <c r="H122" s="4"/>
      <c r="I122" s="20">
        <f>SUM(I120:I121)</f>
        <v>139200</v>
      </c>
      <c r="J122" s="4"/>
      <c r="K122" s="16">
        <f>SUM(K120:K121)</f>
        <v>0.58277400000000001</v>
      </c>
    </row>
    <row r="123" spans="1:11">
      <c r="A123" s="3">
        <v>1</v>
      </c>
      <c r="B123" s="12" t="s">
        <v>190</v>
      </c>
      <c r="C123" s="2" t="s">
        <v>5</v>
      </c>
      <c r="D123" s="2" t="s">
        <v>191</v>
      </c>
      <c r="E123" s="5">
        <v>8970</v>
      </c>
      <c r="F123" s="5">
        <v>30.569199999999999</v>
      </c>
      <c r="G123" s="6">
        <v>274205.42</v>
      </c>
      <c r="H123" s="5">
        <v>3.1223000000000001</v>
      </c>
      <c r="I123" s="6">
        <v>28007.03</v>
      </c>
      <c r="J123" s="5">
        <v>0.52013100000000001</v>
      </c>
      <c r="K123" s="5">
        <v>0.117254</v>
      </c>
    </row>
    <row r="124" spans="1:11">
      <c r="A124" s="3">
        <v>2</v>
      </c>
      <c r="B124" s="12" t="s">
        <v>190</v>
      </c>
      <c r="C124" s="2" t="s">
        <v>22</v>
      </c>
      <c r="D124" s="2" t="s">
        <v>191</v>
      </c>
      <c r="E124" s="5">
        <v>225</v>
      </c>
      <c r="F124" s="5">
        <v>3.1968999999999999</v>
      </c>
      <c r="G124" s="6">
        <v>719.3</v>
      </c>
      <c r="H124" s="5">
        <v>3.1223000000000001</v>
      </c>
      <c r="I124" s="6">
        <v>702.52</v>
      </c>
      <c r="J124" s="5">
        <v>1.3047E-2</v>
      </c>
      <c r="K124" s="5">
        <v>2.941E-3</v>
      </c>
    </row>
    <row r="125" spans="1:11" ht="26.25">
      <c r="A125" s="3">
        <v>3</v>
      </c>
      <c r="B125" s="12" t="s">
        <v>192</v>
      </c>
      <c r="C125" s="2" t="s">
        <v>22</v>
      </c>
      <c r="D125" s="2" t="s">
        <v>193</v>
      </c>
      <c r="E125" s="5">
        <v>300</v>
      </c>
      <c r="F125" s="5">
        <v>15</v>
      </c>
      <c r="G125" s="6">
        <v>4500</v>
      </c>
      <c r="H125" s="5">
        <v>6.52</v>
      </c>
      <c r="I125" s="6">
        <v>1956</v>
      </c>
      <c r="J125" s="5">
        <v>2.7715E-2</v>
      </c>
      <c r="K125" s="5">
        <v>8.1890000000000001E-3</v>
      </c>
    </row>
    <row r="126" spans="1:11">
      <c r="A126" s="3">
        <v>4</v>
      </c>
      <c r="B126" s="12" t="s">
        <v>194</v>
      </c>
      <c r="C126" s="2" t="s">
        <v>22</v>
      </c>
      <c r="D126" s="2" t="s">
        <v>195</v>
      </c>
      <c r="E126" s="5">
        <v>2500</v>
      </c>
      <c r="F126" s="5">
        <v>4.9692999999999996</v>
      </c>
      <c r="G126" s="6">
        <v>12423.18</v>
      </c>
      <c r="H126" s="5">
        <v>4.4882999999999997</v>
      </c>
      <c r="I126" s="6">
        <v>11220.75</v>
      </c>
      <c r="J126" s="5">
        <v>0.11182</v>
      </c>
      <c r="K126" s="5">
        <v>4.6976999999999998E-2</v>
      </c>
    </row>
    <row r="127" spans="1:11">
      <c r="A127" s="3">
        <v>5</v>
      </c>
      <c r="B127" s="12" t="s">
        <v>194</v>
      </c>
      <c r="C127" s="2" t="s">
        <v>5</v>
      </c>
      <c r="D127" s="2" t="s">
        <v>195</v>
      </c>
      <c r="E127" s="5">
        <v>50000</v>
      </c>
      <c r="F127" s="5">
        <v>4.7271000000000001</v>
      </c>
      <c r="G127" s="6">
        <v>236353.41</v>
      </c>
      <c r="H127" s="5">
        <v>4.4882999999999997</v>
      </c>
      <c r="I127" s="6">
        <v>224415</v>
      </c>
      <c r="J127" s="5">
        <v>2.236399</v>
      </c>
      <c r="K127" s="5">
        <v>0.93953399999999998</v>
      </c>
    </row>
    <row r="128" spans="1:11">
      <c r="A128" s="3">
        <v>6</v>
      </c>
      <c r="B128" s="12" t="s">
        <v>196</v>
      </c>
      <c r="C128" s="2" t="s">
        <v>22</v>
      </c>
      <c r="D128" s="2" t="s">
        <v>197</v>
      </c>
      <c r="E128" s="5">
        <v>36960</v>
      </c>
      <c r="F128" s="5">
        <v>2.1212</v>
      </c>
      <c r="G128" s="6">
        <v>78401.11</v>
      </c>
      <c r="H128" s="5">
        <v>1.754</v>
      </c>
      <c r="I128" s="6">
        <v>64827.839999999997</v>
      </c>
      <c r="J128" s="5">
        <v>1.8765229999999999</v>
      </c>
      <c r="K128" s="5">
        <v>0.27140799999999998</v>
      </c>
    </row>
    <row r="129" spans="1:11">
      <c r="A129" s="3">
        <v>7</v>
      </c>
      <c r="B129" s="12" t="s">
        <v>196</v>
      </c>
      <c r="C129" s="2" t="s">
        <v>5</v>
      </c>
      <c r="D129" s="2" t="s">
        <v>197</v>
      </c>
      <c r="E129" s="5">
        <v>20000</v>
      </c>
      <c r="F129" s="5">
        <v>4.1681999999999997</v>
      </c>
      <c r="G129" s="6">
        <v>83364.88</v>
      </c>
      <c r="H129" s="5">
        <v>1.754</v>
      </c>
      <c r="I129" s="6">
        <v>35080</v>
      </c>
      <c r="J129" s="5">
        <v>1.0154350000000001</v>
      </c>
      <c r="K129" s="5">
        <v>0.146866</v>
      </c>
    </row>
    <row r="130" spans="1:11" ht="26.25">
      <c r="A130" s="3">
        <v>8</v>
      </c>
      <c r="B130" s="12" t="s">
        <v>198</v>
      </c>
      <c r="C130" s="2" t="s">
        <v>22</v>
      </c>
      <c r="D130" s="2" t="s">
        <v>199</v>
      </c>
      <c r="E130" s="5">
        <v>2678</v>
      </c>
      <c r="F130" s="5">
        <v>5.7767999999999997</v>
      </c>
      <c r="G130" s="6">
        <v>15470.17</v>
      </c>
      <c r="H130" s="5">
        <v>3.68</v>
      </c>
      <c r="I130" s="6">
        <v>9855.0400000000009</v>
      </c>
      <c r="J130" s="5">
        <v>8.3043000000000006E-2</v>
      </c>
      <c r="K130" s="5">
        <v>4.1258999999999997E-2</v>
      </c>
    </row>
    <row r="131" spans="1:11">
      <c r="A131" s="3">
        <v>9</v>
      </c>
      <c r="B131" s="12" t="s">
        <v>200</v>
      </c>
      <c r="C131" s="2" t="s">
        <v>5</v>
      </c>
      <c r="D131" s="2" t="s">
        <v>201</v>
      </c>
      <c r="E131" s="5">
        <v>10600</v>
      </c>
      <c r="F131" s="5">
        <v>4.4016000000000002</v>
      </c>
      <c r="G131" s="6">
        <v>46657.1</v>
      </c>
      <c r="H131" s="5">
        <v>1.62</v>
      </c>
      <c r="I131" s="6">
        <v>17172</v>
      </c>
      <c r="J131" s="5">
        <v>0.215144</v>
      </c>
      <c r="K131" s="5">
        <v>7.1891999999999998E-2</v>
      </c>
    </row>
    <row r="132" spans="1:11">
      <c r="A132" s="3">
        <v>10</v>
      </c>
      <c r="B132" s="12" t="s">
        <v>202</v>
      </c>
      <c r="C132" s="2" t="s">
        <v>5</v>
      </c>
      <c r="D132" s="2" t="s">
        <v>203</v>
      </c>
      <c r="E132" s="5">
        <v>62450</v>
      </c>
      <c r="F132" s="5">
        <v>1.6080000000000001</v>
      </c>
      <c r="G132" s="6">
        <v>100417.74</v>
      </c>
      <c r="H132" s="5">
        <v>1</v>
      </c>
      <c r="I132" s="6">
        <v>62450</v>
      </c>
      <c r="J132" s="5">
        <v>1.532044</v>
      </c>
      <c r="K132" s="5">
        <v>0.26145299999999999</v>
      </c>
    </row>
    <row r="133" spans="1:11">
      <c r="A133" s="3">
        <v>11</v>
      </c>
      <c r="B133" s="12" t="s">
        <v>204</v>
      </c>
      <c r="C133" s="2" t="s">
        <v>22</v>
      </c>
      <c r="D133" s="2" t="s">
        <v>205</v>
      </c>
      <c r="E133" s="5">
        <v>26953</v>
      </c>
      <c r="F133" s="5">
        <v>5.0734000000000004</v>
      </c>
      <c r="G133" s="6">
        <v>136744.17000000001</v>
      </c>
      <c r="H133" s="5">
        <v>3.66</v>
      </c>
      <c r="I133" s="6">
        <v>98647.98</v>
      </c>
      <c r="J133" s="5">
        <v>1.6050979999999999</v>
      </c>
      <c r="K133" s="5">
        <v>0.412999</v>
      </c>
    </row>
    <row r="134" spans="1:11">
      <c r="A134" s="3">
        <v>12</v>
      </c>
      <c r="B134" s="12" t="s">
        <v>204</v>
      </c>
      <c r="C134" s="2" t="s">
        <v>5</v>
      </c>
      <c r="D134" s="2" t="s">
        <v>205</v>
      </c>
      <c r="E134" s="5">
        <v>5144</v>
      </c>
      <c r="F134" s="5">
        <v>4.5080999999999998</v>
      </c>
      <c r="G134" s="6">
        <v>23189.77</v>
      </c>
      <c r="H134" s="5">
        <v>3.66</v>
      </c>
      <c r="I134" s="6">
        <v>18827.04</v>
      </c>
      <c r="J134" s="5">
        <v>0.306334</v>
      </c>
      <c r="K134" s="5">
        <v>7.8821000000000002E-2</v>
      </c>
    </row>
    <row r="135" spans="1:11" ht="26.25">
      <c r="A135" s="7">
        <v>13</v>
      </c>
      <c r="B135" s="12" t="s">
        <v>233</v>
      </c>
      <c r="C135" s="9" t="s">
        <v>5</v>
      </c>
      <c r="D135" s="9" t="s">
        <v>206</v>
      </c>
      <c r="E135" s="7">
        <v>949</v>
      </c>
      <c r="F135" s="7">
        <v>4.1604000000000001</v>
      </c>
      <c r="G135" s="8">
        <v>3948.24</v>
      </c>
      <c r="H135" s="7">
        <v>8.0409000000000006</v>
      </c>
      <c r="I135" s="8">
        <v>7630.81</v>
      </c>
      <c r="J135" s="7">
        <v>1.2741000000000001E-2</v>
      </c>
      <c r="K135" s="7">
        <v>3.1947000000000003E-2</v>
      </c>
    </row>
    <row r="136" spans="1:11" ht="26.25">
      <c r="A136" s="7">
        <v>14</v>
      </c>
      <c r="B136" s="12" t="s">
        <v>233</v>
      </c>
      <c r="C136" s="9" t="s">
        <v>22</v>
      </c>
      <c r="D136" s="9" t="s">
        <v>206</v>
      </c>
      <c r="E136" s="7">
        <v>4129</v>
      </c>
      <c r="F136" s="7">
        <v>7.0313999999999997</v>
      </c>
      <c r="G136" s="8">
        <v>29032.799999999999</v>
      </c>
      <c r="H136" s="7">
        <v>8.0409000000000006</v>
      </c>
      <c r="I136" s="8">
        <v>33200.879999999997</v>
      </c>
      <c r="J136" s="7">
        <v>5.5433000000000003E-2</v>
      </c>
      <c r="K136" s="7">
        <v>0.13899900000000001</v>
      </c>
    </row>
    <row r="137" spans="1:11">
      <c r="A137" s="7"/>
      <c r="B137" s="12"/>
      <c r="C137" s="9"/>
      <c r="D137" s="9"/>
      <c r="E137" s="7"/>
      <c r="F137" s="7"/>
      <c r="G137" s="21">
        <f>SUM(G123:G136)</f>
        <v>1045427.29</v>
      </c>
      <c r="H137" s="22"/>
      <c r="I137" s="21">
        <f>SUM(I123:I136)</f>
        <v>613992.89000000013</v>
      </c>
      <c r="J137" s="22"/>
      <c r="K137" s="22">
        <f>SUM(K123:K136)</f>
        <v>2.5705390000000001</v>
      </c>
    </row>
    <row r="138" spans="1:11">
      <c r="A138" s="3">
        <v>4</v>
      </c>
      <c r="B138" s="12" t="s">
        <v>207</v>
      </c>
      <c r="C138" s="2"/>
      <c r="D138" s="2"/>
      <c r="E138" s="3"/>
      <c r="F138" s="3"/>
      <c r="G138" s="15">
        <f>G137+G122+G119</f>
        <v>75685454.090000004</v>
      </c>
      <c r="H138" s="23"/>
      <c r="I138" s="15">
        <f>I137+I122+I119</f>
        <v>15946245.580000002</v>
      </c>
      <c r="J138" s="23"/>
      <c r="K138" s="24">
        <f>K137+K122+K119</f>
        <v>66.760424999999998</v>
      </c>
    </row>
    <row r="139" spans="1:11">
      <c r="A139" s="3" t="s">
        <v>208</v>
      </c>
      <c r="B139" s="12" t="s">
        <v>209</v>
      </c>
      <c r="C139" s="2"/>
      <c r="D139" s="2"/>
      <c r="E139" s="3"/>
      <c r="F139" s="3"/>
      <c r="G139" s="17">
        <f>SUM(G123:G136)</f>
        <v>1045427.29</v>
      </c>
      <c r="H139" s="3">
        <f>SUM(H123:H136)</f>
        <v>54.951000000000008</v>
      </c>
      <c r="I139" s="17">
        <f>SUM(I123:I136)</f>
        <v>613992.89000000013</v>
      </c>
      <c r="J139" s="3">
        <f>SUM(J123:J136)</f>
        <v>9.6109069999999992</v>
      </c>
      <c r="K139" s="3">
        <f>SUM(K123:K136)</f>
        <v>2.5705390000000001</v>
      </c>
    </row>
    <row r="140" spans="1:11">
      <c r="A140" s="3">
        <v>1</v>
      </c>
      <c r="B140" s="12" t="s">
        <v>210</v>
      </c>
      <c r="C140" s="2"/>
      <c r="D140" s="2"/>
      <c r="E140" s="3"/>
      <c r="F140" s="3"/>
      <c r="G140" s="17"/>
      <c r="H140" s="3"/>
      <c r="I140" s="17"/>
      <c r="J140" s="3"/>
      <c r="K140" s="3"/>
    </row>
    <row r="141" spans="1:11">
      <c r="A141" s="3">
        <v>1</v>
      </c>
      <c r="B141" s="12" t="s">
        <v>211</v>
      </c>
      <c r="C141" s="2" t="s">
        <v>22</v>
      </c>
      <c r="D141" s="2" t="s">
        <v>212</v>
      </c>
      <c r="E141" s="5">
        <v>1500</v>
      </c>
      <c r="F141" s="5">
        <v>130.28210000000001</v>
      </c>
      <c r="G141" s="6">
        <v>195423.21</v>
      </c>
      <c r="H141" s="5">
        <v>121.0659</v>
      </c>
      <c r="I141" s="6">
        <v>181598.85</v>
      </c>
      <c r="J141" s="5">
        <v>4.5739999999999999E-3</v>
      </c>
      <c r="K141" s="5">
        <v>0.76027999999999996</v>
      </c>
    </row>
    <row r="142" spans="1:11">
      <c r="A142" s="36" t="s">
        <v>218</v>
      </c>
      <c r="B142" s="37"/>
      <c r="C142" s="10"/>
      <c r="D142" s="10"/>
      <c r="E142" s="4"/>
      <c r="F142" s="4"/>
      <c r="G142" s="19"/>
      <c r="H142" s="4"/>
      <c r="I142" s="19"/>
      <c r="J142" s="4"/>
      <c r="K142" s="4"/>
    </row>
    <row r="143" spans="1:11">
      <c r="A143" s="3">
        <v>1</v>
      </c>
      <c r="B143" s="12" t="s">
        <v>213</v>
      </c>
      <c r="C143" s="2" t="s">
        <v>5</v>
      </c>
      <c r="D143" s="2" t="s">
        <v>214</v>
      </c>
      <c r="E143" s="5">
        <v>9869500</v>
      </c>
      <c r="F143">
        <v>0.1134</v>
      </c>
      <c r="G143" s="6">
        <v>1119460.57</v>
      </c>
      <c r="H143" s="5">
        <v>4.6899999999999997E-2</v>
      </c>
      <c r="I143" s="6">
        <v>462879.55</v>
      </c>
      <c r="J143" s="5">
        <v>9.8704409999999996</v>
      </c>
      <c r="K143" s="5">
        <v>1.9378880000000001</v>
      </c>
    </row>
    <row r="144" spans="1:11">
      <c r="A144" s="3">
        <v>4</v>
      </c>
      <c r="B144" s="12" t="s">
        <v>215</v>
      </c>
      <c r="C144" s="2"/>
      <c r="D144" s="2"/>
      <c r="E144" s="3"/>
      <c r="F144" s="15"/>
      <c r="G144" s="18">
        <f>G141+G143</f>
        <v>1314883.78</v>
      </c>
      <c r="H144" s="15"/>
      <c r="I144" s="18">
        <f>I141+I143</f>
        <v>644478.4</v>
      </c>
      <c r="J144" s="14"/>
      <c r="K144" s="16">
        <f>K143+K141</f>
        <v>2.6981679999999999</v>
      </c>
    </row>
    <row r="145" spans="1:11">
      <c r="A145" s="3" t="s">
        <v>216</v>
      </c>
      <c r="B145" s="12" t="s">
        <v>217</v>
      </c>
      <c r="C145" s="2"/>
      <c r="D145" s="2"/>
      <c r="E145" s="3"/>
      <c r="F145" s="26"/>
      <c r="G145" s="15">
        <f>G138+G144</f>
        <v>77000337.870000005</v>
      </c>
      <c r="H145" s="23"/>
      <c r="I145" s="15">
        <f>I144+I138</f>
        <v>16590723.980000002</v>
      </c>
      <c r="J145" s="27"/>
      <c r="K145" s="25">
        <f>K144+K138</f>
        <v>69.458592999999993</v>
      </c>
    </row>
    <row r="147" spans="1:11">
      <c r="B147" s="28" t="s">
        <v>240</v>
      </c>
      <c r="C147" s="29"/>
      <c r="D147" s="29"/>
      <c r="E147" s="30"/>
      <c r="F147" s="30"/>
      <c r="G147" s="31"/>
      <c r="H147" s="30"/>
      <c r="I147" s="31" t="s">
        <v>241</v>
      </c>
      <c r="J147" s="30"/>
    </row>
  </sheetData>
  <mergeCells count="5">
    <mergeCell ref="A119:B119"/>
    <mergeCell ref="A122:B122"/>
    <mergeCell ref="A142:B142"/>
    <mergeCell ref="A9:B9"/>
    <mergeCell ref="A4:I4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A10" sqref="A10"/>
    </sheetView>
  </sheetViews>
  <sheetFormatPr defaultRowHeight="15"/>
  <cols>
    <col min="1" max="1" width="5.28515625" customWidth="1"/>
    <col min="2" max="2" width="46" customWidth="1"/>
    <col min="3" max="5" width="9.28515625" bestFit="1" customWidth="1"/>
    <col min="6" max="8" width="14.42578125" bestFit="1" customWidth="1"/>
    <col min="9" max="9" width="9.28515625" bestFit="1" customWidth="1"/>
    <col min="10" max="10" width="11.5703125" bestFit="1" customWidth="1"/>
  </cols>
  <sheetData>
    <row r="1" spans="1:10">
      <c r="A1" s="38" t="s">
        <v>247</v>
      </c>
      <c r="B1" s="38"/>
      <c r="C1" s="39"/>
      <c r="D1" s="39"/>
      <c r="E1" s="39"/>
      <c r="F1" s="39"/>
      <c r="G1" s="39"/>
      <c r="H1" s="39"/>
      <c r="I1" s="39"/>
    </row>
    <row r="2" spans="1:10">
      <c r="A2" s="38" t="s">
        <v>245</v>
      </c>
      <c r="B2" s="38"/>
      <c r="C2" s="39"/>
      <c r="D2" s="39"/>
      <c r="E2" s="39"/>
      <c r="F2" s="39"/>
      <c r="G2" s="39"/>
      <c r="H2" s="39"/>
      <c r="I2" s="39"/>
    </row>
    <row r="3" spans="1:10">
      <c r="A3" s="38"/>
      <c r="B3" s="38"/>
      <c r="C3" s="39"/>
      <c r="D3" s="39"/>
      <c r="E3" s="39"/>
      <c r="F3" s="39"/>
      <c r="G3" s="39"/>
      <c r="H3" s="39"/>
      <c r="I3" s="39"/>
    </row>
    <row r="4" spans="1:10">
      <c r="A4" s="40" t="s">
        <v>249</v>
      </c>
      <c r="B4" s="40"/>
      <c r="C4" s="40"/>
      <c r="D4" s="40"/>
      <c r="E4" s="40"/>
      <c r="F4" s="40"/>
      <c r="G4" s="40"/>
      <c r="H4" s="40"/>
      <c r="I4" s="40"/>
    </row>
    <row r="5" spans="1:10">
      <c r="A5" s="59"/>
      <c r="B5" s="59"/>
      <c r="C5" s="59"/>
      <c r="D5" s="59"/>
      <c r="E5" s="59"/>
      <c r="F5" s="59"/>
      <c r="G5" s="59"/>
      <c r="H5" s="59"/>
      <c r="I5" s="59"/>
    </row>
    <row r="6" spans="1:10" ht="63.75">
      <c r="A6" s="60" t="s">
        <v>272</v>
      </c>
      <c r="B6" s="51" t="s">
        <v>0</v>
      </c>
      <c r="C6" s="51" t="s">
        <v>273</v>
      </c>
      <c r="D6" s="52" t="s">
        <v>234</v>
      </c>
      <c r="E6" s="52" t="s">
        <v>277</v>
      </c>
      <c r="F6" s="52" t="s">
        <v>275</v>
      </c>
      <c r="G6" s="52" t="s">
        <v>237</v>
      </c>
      <c r="H6" s="52" t="s">
        <v>239</v>
      </c>
      <c r="I6" s="52" t="s">
        <v>278</v>
      </c>
      <c r="J6" s="52" t="s">
        <v>243</v>
      </c>
    </row>
    <row r="7" spans="1:10">
      <c r="A7" s="51">
        <v>1</v>
      </c>
      <c r="B7" s="51">
        <v>2</v>
      </c>
      <c r="C7" s="51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</row>
    <row r="8" spans="1:10" ht="26.25">
      <c r="A8" s="2" t="s">
        <v>208</v>
      </c>
      <c r="B8" s="3" t="s">
        <v>279</v>
      </c>
      <c r="C8" s="3"/>
      <c r="D8" s="3"/>
      <c r="E8" s="3"/>
      <c r="F8" s="3"/>
      <c r="G8" s="3"/>
      <c r="H8" s="3"/>
      <c r="I8" s="3"/>
      <c r="J8" s="3"/>
    </row>
    <row r="9" spans="1:10">
      <c r="A9" s="44" t="s">
        <v>288</v>
      </c>
      <c r="B9" s="45"/>
      <c r="C9" s="4"/>
      <c r="D9" s="4"/>
      <c r="E9" s="4"/>
      <c r="F9" s="4"/>
      <c r="G9" s="4"/>
      <c r="H9" s="4"/>
      <c r="I9" s="4"/>
      <c r="J9" s="4"/>
    </row>
    <row r="10" spans="1:10">
      <c r="A10" s="64">
        <v>1</v>
      </c>
      <c r="B10" s="61" t="s">
        <v>280</v>
      </c>
      <c r="C10" s="10" t="s">
        <v>5</v>
      </c>
      <c r="D10" s="10" t="s">
        <v>281</v>
      </c>
      <c r="E10" s="64">
        <v>1</v>
      </c>
      <c r="F10" s="62">
        <v>1807104.78</v>
      </c>
      <c r="G10" s="62">
        <v>1713213.2</v>
      </c>
      <c r="H10" s="62">
        <v>1830762.49</v>
      </c>
      <c r="I10" s="63">
        <v>100</v>
      </c>
      <c r="J10" s="61">
        <v>7.6646549999999998</v>
      </c>
    </row>
    <row r="11" spans="1:10">
      <c r="A11" s="44" t="s">
        <v>289</v>
      </c>
      <c r="B11" s="45"/>
      <c r="C11" s="10"/>
      <c r="D11" s="10"/>
      <c r="E11" s="64"/>
      <c r="F11" s="4"/>
      <c r="G11" s="4"/>
      <c r="H11" s="4"/>
      <c r="I11" s="63"/>
      <c r="J11" s="4"/>
    </row>
    <row r="12" spans="1:10" ht="26.25">
      <c r="A12" s="3">
        <v>1</v>
      </c>
      <c r="B12" s="42" t="s">
        <v>282</v>
      </c>
      <c r="C12" s="2" t="s">
        <v>5</v>
      </c>
      <c r="D12" s="2" t="s">
        <v>283</v>
      </c>
      <c r="E12" s="17">
        <v>2020.69</v>
      </c>
      <c r="F12" s="5">
        <v>0</v>
      </c>
      <c r="G12" s="6">
        <v>244478.75</v>
      </c>
      <c r="H12" s="5">
        <v>0</v>
      </c>
      <c r="I12" s="5">
        <v>1.0070000000000001E-3</v>
      </c>
      <c r="J12" s="5">
        <v>0</v>
      </c>
    </row>
    <row r="13" spans="1:10">
      <c r="A13" s="3">
        <v>2</v>
      </c>
      <c r="B13" s="42" t="s">
        <v>284</v>
      </c>
      <c r="C13" s="2" t="s">
        <v>5</v>
      </c>
      <c r="D13" s="2" t="s">
        <v>285</v>
      </c>
      <c r="E13" s="66">
        <v>9374500</v>
      </c>
      <c r="F13" s="6">
        <v>838080.3</v>
      </c>
      <c r="G13" s="6">
        <v>999253.59</v>
      </c>
      <c r="H13" s="6">
        <v>843705</v>
      </c>
      <c r="I13" s="5">
        <v>13.068298</v>
      </c>
      <c r="J13" s="5">
        <v>3.5322490000000002</v>
      </c>
    </row>
    <row r="14" spans="1:10" ht="26.25">
      <c r="A14" s="12">
        <v>7</v>
      </c>
      <c r="B14" s="42" t="s">
        <v>286</v>
      </c>
      <c r="C14" s="3"/>
      <c r="D14" s="3"/>
      <c r="E14" s="3"/>
      <c r="F14" s="15">
        <f>F10+F12+F13</f>
        <v>2645185.08</v>
      </c>
      <c r="G14" s="15">
        <f>G10+G12+G13</f>
        <v>2956945.54</v>
      </c>
      <c r="H14" s="15">
        <f>H10+H12+H13</f>
        <v>2674467.4900000002</v>
      </c>
      <c r="I14" s="23"/>
      <c r="J14" s="48">
        <v>0.111969</v>
      </c>
    </row>
    <row r="15" spans="1:10">
      <c r="A15" s="2" t="s">
        <v>216</v>
      </c>
      <c r="B15" s="42" t="s">
        <v>287</v>
      </c>
      <c r="C15" s="3"/>
      <c r="D15" s="3"/>
      <c r="E15" s="3"/>
      <c r="F15" s="15">
        <f>F14</f>
        <v>2645185.08</v>
      </c>
      <c r="G15" s="15">
        <f>G14</f>
        <v>2956945.54</v>
      </c>
      <c r="H15" s="15">
        <f>H14</f>
        <v>2674467.4900000002</v>
      </c>
      <c r="I15" s="23"/>
      <c r="J15" s="48">
        <f>J14</f>
        <v>0.111969</v>
      </c>
    </row>
    <row r="17" spans="2:8">
      <c r="B17" s="65" t="s">
        <v>240</v>
      </c>
      <c r="H17" t="s">
        <v>241</v>
      </c>
    </row>
  </sheetData>
  <mergeCells count="3">
    <mergeCell ref="A4:I4"/>
    <mergeCell ref="A9:B9"/>
    <mergeCell ref="A11:B11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L31" sqref="L31"/>
    </sheetView>
  </sheetViews>
  <sheetFormatPr defaultRowHeight="15"/>
  <cols>
    <col min="1" max="1" width="4.85546875" style="43" bestFit="1" customWidth="1"/>
    <col min="2" max="2" width="54.7109375" customWidth="1"/>
    <col min="3" max="3" width="4.85546875" style="11" bestFit="1" customWidth="1"/>
    <col min="4" max="4" width="10.5703125" customWidth="1"/>
    <col min="6" max="8" width="11.7109375" bestFit="1" customWidth="1"/>
    <col min="10" max="10" width="9.28515625" bestFit="1" customWidth="1"/>
    <col min="13" max="13" width="13" customWidth="1"/>
  </cols>
  <sheetData>
    <row r="1" spans="1:10">
      <c r="A1" s="55" t="s">
        <v>247</v>
      </c>
      <c r="B1" s="55"/>
      <c r="C1" s="55"/>
      <c r="D1" s="55"/>
      <c r="E1" s="55"/>
      <c r="F1" s="55"/>
      <c r="G1" s="39"/>
      <c r="H1" s="39"/>
    </row>
    <row r="2" spans="1:10">
      <c r="A2" s="55" t="s">
        <v>245</v>
      </c>
      <c r="B2" s="55"/>
      <c r="C2" s="55"/>
      <c r="D2" s="55"/>
      <c r="E2" s="55"/>
      <c r="F2" s="55"/>
      <c r="G2" s="39"/>
      <c r="H2" s="39"/>
    </row>
    <row r="3" spans="1:10">
      <c r="A3" s="56"/>
      <c r="B3" s="38"/>
      <c r="C3" s="57"/>
      <c r="D3" s="39"/>
      <c r="E3" s="39"/>
      <c r="F3" s="39"/>
      <c r="G3" s="39"/>
      <c r="H3" s="39"/>
    </row>
    <row r="4" spans="1:10">
      <c r="A4" s="40" t="s">
        <v>248</v>
      </c>
      <c r="B4" s="40"/>
      <c r="C4" s="40"/>
      <c r="D4" s="40"/>
      <c r="E4" s="40"/>
      <c r="F4" s="40"/>
      <c r="G4" s="40"/>
      <c r="H4" s="40"/>
    </row>
    <row r="5" spans="1:10">
      <c r="A5" s="58"/>
      <c r="B5" s="58"/>
      <c r="C5" s="58"/>
      <c r="D5" s="58"/>
      <c r="E5" s="58"/>
      <c r="F5" s="58"/>
      <c r="G5" s="58"/>
      <c r="H5" s="58"/>
    </row>
    <row r="6" spans="1:10" ht="51">
      <c r="A6" s="49" t="s">
        <v>272</v>
      </c>
      <c r="B6" s="49" t="s">
        <v>0</v>
      </c>
      <c r="C6" s="50" t="s">
        <v>273</v>
      </c>
      <c r="D6" s="50" t="s">
        <v>234</v>
      </c>
      <c r="E6" s="50" t="s">
        <v>274</v>
      </c>
      <c r="F6" s="50" t="s">
        <v>275</v>
      </c>
      <c r="G6" s="50" t="s">
        <v>237</v>
      </c>
      <c r="H6" s="50" t="s">
        <v>239</v>
      </c>
      <c r="I6" s="50" t="s">
        <v>276</v>
      </c>
      <c r="J6" s="50" t="s">
        <v>243</v>
      </c>
    </row>
    <row r="7" spans="1:10">
      <c r="A7" s="51">
        <v>1</v>
      </c>
      <c r="B7" s="51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</row>
    <row r="8" spans="1:10">
      <c r="A8" s="53" t="s">
        <v>2</v>
      </c>
      <c r="B8" s="54" t="s">
        <v>264</v>
      </c>
      <c r="C8" s="53"/>
      <c r="D8" s="54"/>
      <c r="E8" s="54"/>
      <c r="F8" s="54"/>
      <c r="G8" s="54"/>
      <c r="H8" s="54"/>
      <c r="I8" s="54"/>
      <c r="J8" s="54"/>
    </row>
    <row r="9" spans="1:10">
      <c r="A9" s="44" t="s">
        <v>270</v>
      </c>
      <c r="B9" s="45"/>
      <c r="C9" s="10"/>
      <c r="D9" s="4"/>
      <c r="E9" s="4"/>
      <c r="F9" s="4"/>
      <c r="G9" s="4"/>
      <c r="H9" s="4"/>
      <c r="I9" s="4"/>
      <c r="J9" s="4"/>
    </row>
    <row r="10" spans="1:10">
      <c r="A10" s="2">
        <v>1</v>
      </c>
      <c r="B10" s="42" t="s">
        <v>263</v>
      </c>
      <c r="C10" s="2" t="s">
        <v>5</v>
      </c>
      <c r="D10" s="2" t="s">
        <v>250</v>
      </c>
      <c r="E10" s="5">
        <v>84119</v>
      </c>
      <c r="F10" s="6">
        <v>16823.8</v>
      </c>
      <c r="G10" s="6">
        <v>14992.37</v>
      </c>
      <c r="H10" s="6">
        <v>16571.439999999999</v>
      </c>
      <c r="I10" s="5">
        <v>0.109447</v>
      </c>
      <c r="J10" s="5">
        <v>6.9377999999999995E-2</v>
      </c>
    </row>
    <row r="11" spans="1:10">
      <c r="A11" s="2">
        <v>2</v>
      </c>
      <c r="B11" s="42" t="s">
        <v>263</v>
      </c>
      <c r="C11" s="2" t="s">
        <v>22</v>
      </c>
      <c r="D11" s="2" t="s">
        <v>250</v>
      </c>
      <c r="E11" s="5">
        <v>132323</v>
      </c>
      <c r="F11" s="6">
        <v>26464.6</v>
      </c>
      <c r="G11" s="6">
        <v>24528</v>
      </c>
      <c r="H11" s="6">
        <v>26067.63</v>
      </c>
      <c r="I11" s="5">
        <v>0.17216500000000001</v>
      </c>
      <c r="J11" s="5">
        <v>0.109135</v>
      </c>
    </row>
    <row r="12" spans="1:10">
      <c r="A12" s="2">
        <v>3</v>
      </c>
      <c r="B12" s="42" t="s">
        <v>263</v>
      </c>
      <c r="C12" s="2" t="s">
        <v>22</v>
      </c>
      <c r="D12" s="2" t="s">
        <v>251</v>
      </c>
      <c r="E12" s="5">
        <v>173000</v>
      </c>
      <c r="F12" s="6">
        <v>69200</v>
      </c>
      <c r="G12" s="6">
        <v>63157.25</v>
      </c>
      <c r="H12" s="6">
        <v>68162</v>
      </c>
      <c r="I12" s="5">
        <v>0.26098500000000002</v>
      </c>
      <c r="J12" s="5">
        <v>0.28536600000000001</v>
      </c>
    </row>
    <row r="13" spans="1:10">
      <c r="A13" s="2">
        <v>4</v>
      </c>
      <c r="B13" s="42" t="s">
        <v>263</v>
      </c>
      <c r="C13" s="2" t="s">
        <v>22</v>
      </c>
      <c r="D13" s="2" t="s">
        <v>252</v>
      </c>
      <c r="E13" s="5">
        <v>30000</v>
      </c>
      <c r="F13" s="6">
        <v>18000</v>
      </c>
      <c r="G13" s="6">
        <v>16576.080000000002</v>
      </c>
      <c r="H13" s="6">
        <v>17505</v>
      </c>
      <c r="I13" s="5">
        <v>5.7083000000000002E-2</v>
      </c>
      <c r="J13" s="5">
        <v>7.3286000000000004E-2</v>
      </c>
    </row>
    <row r="14" spans="1:10">
      <c r="A14" s="2">
        <v>5</v>
      </c>
      <c r="B14" s="42" t="s">
        <v>263</v>
      </c>
      <c r="C14" s="2" t="s">
        <v>5</v>
      </c>
      <c r="D14" s="2" t="s">
        <v>253</v>
      </c>
      <c r="E14" s="5">
        <v>166026</v>
      </c>
      <c r="F14" s="6">
        <v>116218.2</v>
      </c>
      <c r="G14" s="6">
        <v>45970.37</v>
      </c>
      <c r="H14" s="6">
        <v>101342.27</v>
      </c>
      <c r="I14" s="5">
        <v>0.40727799999999997</v>
      </c>
      <c r="J14" s="5">
        <v>0.42427900000000002</v>
      </c>
    </row>
    <row r="15" spans="1:10">
      <c r="A15" s="2">
        <v>6</v>
      </c>
      <c r="B15" s="42" t="s">
        <v>263</v>
      </c>
      <c r="C15" s="2" t="s">
        <v>22</v>
      </c>
      <c r="D15" s="2" t="s">
        <v>253</v>
      </c>
      <c r="E15" s="5">
        <v>327739</v>
      </c>
      <c r="F15" s="6">
        <v>229417.3</v>
      </c>
      <c r="G15" s="6">
        <v>144263.39000000001</v>
      </c>
      <c r="H15" s="6">
        <v>200051.89</v>
      </c>
      <c r="I15" s="5">
        <v>0.80397600000000002</v>
      </c>
      <c r="J15" s="5">
        <v>0.83753599999999995</v>
      </c>
    </row>
    <row r="16" spans="1:10">
      <c r="A16" s="2">
        <v>7</v>
      </c>
      <c r="B16" s="42" t="s">
        <v>263</v>
      </c>
      <c r="C16" s="2" t="s">
        <v>22</v>
      </c>
      <c r="D16" s="2" t="s">
        <v>254</v>
      </c>
      <c r="E16" s="5">
        <v>445166</v>
      </c>
      <c r="F16" s="6">
        <v>356132.8</v>
      </c>
      <c r="G16" s="6">
        <v>241468.57</v>
      </c>
      <c r="H16" s="6">
        <v>311927.82</v>
      </c>
      <c r="I16" s="5">
        <v>1.5973679999999999</v>
      </c>
      <c r="J16" s="5">
        <v>1.305914</v>
      </c>
    </row>
    <row r="17" spans="1:10">
      <c r="A17" s="2">
        <v>8</v>
      </c>
      <c r="B17" s="42" t="s">
        <v>263</v>
      </c>
      <c r="C17" s="2" t="s">
        <v>5</v>
      </c>
      <c r="D17" s="2" t="s">
        <v>254</v>
      </c>
      <c r="E17" s="5">
        <v>304723</v>
      </c>
      <c r="F17" s="6">
        <v>243778.4</v>
      </c>
      <c r="G17" s="6">
        <v>96018.76</v>
      </c>
      <c r="H17" s="6">
        <v>213519.41</v>
      </c>
      <c r="I17" s="5">
        <v>1.093423</v>
      </c>
      <c r="J17" s="5">
        <v>0.89391900000000002</v>
      </c>
    </row>
    <row r="18" spans="1:10">
      <c r="A18" s="2">
        <v>9</v>
      </c>
      <c r="B18" s="42" t="s">
        <v>263</v>
      </c>
      <c r="C18" s="2" t="s">
        <v>5</v>
      </c>
      <c r="D18" s="2" t="s">
        <v>255</v>
      </c>
      <c r="E18" s="5">
        <v>216966</v>
      </c>
      <c r="F18" s="6">
        <v>173572.8</v>
      </c>
      <c r="G18" s="6">
        <v>66324.820000000007</v>
      </c>
      <c r="H18" s="6">
        <v>149619.75</v>
      </c>
      <c r="I18" s="5">
        <v>0.26937100000000003</v>
      </c>
      <c r="J18" s="5">
        <v>0.62639699999999998</v>
      </c>
    </row>
    <row r="19" spans="1:10">
      <c r="A19" s="2">
        <v>10</v>
      </c>
      <c r="B19" s="42" t="s">
        <v>263</v>
      </c>
      <c r="C19" s="2" t="s">
        <v>22</v>
      </c>
      <c r="D19" s="2" t="s">
        <v>255</v>
      </c>
      <c r="E19" s="5">
        <v>861981</v>
      </c>
      <c r="F19" s="6">
        <v>689584.8</v>
      </c>
      <c r="G19" s="6">
        <v>485987.2</v>
      </c>
      <c r="H19" s="6">
        <v>594422.1</v>
      </c>
      <c r="I19" s="5">
        <v>1.070179</v>
      </c>
      <c r="J19" s="5">
        <v>2.4886029999999999</v>
      </c>
    </row>
    <row r="20" spans="1:10">
      <c r="A20" s="2">
        <v>11</v>
      </c>
      <c r="B20" s="42" t="s">
        <v>263</v>
      </c>
      <c r="C20" s="2" t="s">
        <v>5</v>
      </c>
      <c r="D20" s="2" t="s">
        <v>256</v>
      </c>
      <c r="E20" s="5">
        <v>379966</v>
      </c>
      <c r="F20" s="6">
        <v>303972.8</v>
      </c>
      <c r="G20" s="6">
        <v>122648.91</v>
      </c>
      <c r="H20" s="6">
        <v>258376.88</v>
      </c>
      <c r="I20" s="5">
        <v>1.0555730000000001</v>
      </c>
      <c r="J20" s="5">
        <v>1.0817190000000001</v>
      </c>
    </row>
    <row r="21" spans="1:10">
      <c r="A21" s="2">
        <v>12</v>
      </c>
      <c r="B21" s="42" t="s">
        <v>263</v>
      </c>
      <c r="C21" s="2" t="s">
        <v>22</v>
      </c>
      <c r="D21" s="2" t="s">
        <v>256</v>
      </c>
      <c r="E21" s="5">
        <v>303766</v>
      </c>
      <c r="F21" s="6">
        <v>243012.8</v>
      </c>
      <c r="G21" s="6">
        <v>169133.78</v>
      </c>
      <c r="H21" s="6">
        <v>206560.88</v>
      </c>
      <c r="I21" s="5">
        <v>0.84388399999999997</v>
      </c>
      <c r="J21" s="5">
        <v>0.86478600000000005</v>
      </c>
    </row>
    <row r="22" spans="1:10">
      <c r="A22" s="2">
        <v>13</v>
      </c>
      <c r="B22" s="42" t="s">
        <v>263</v>
      </c>
      <c r="C22" s="2" t="s">
        <v>22</v>
      </c>
      <c r="D22" s="2" t="s">
        <v>257</v>
      </c>
      <c r="E22" s="5">
        <v>447069</v>
      </c>
      <c r="F22" s="6">
        <v>402362.1</v>
      </c>
      <c r="G22" s="6">
        <v>261485.61</v>
      </c>
      <c r="H22" s="6">
        <v>342007.79</v>
      </c>
      <c r="I22" s="5">
        <v>1.536117</v>
      </c>
      <c r="J22" s="5">
        <v>1.4318470000000001</v>
      </c>
    </row>
    <row r="23" spans="1:10">
      <c r="A23" s="2">
        <v>14</v>
      </c>
      <c r="B23" s="42" t="s">
        <v>263</v>
      </c>
      <c r="C23" s="2" t="s">
        <v>5</v>
      </c>
      <c r="D23" s="2" t="s">
        <v>257</v>
      </c>
      <c r="E23" s="5">
        <v>197300</v>
      </c>
      <c r="F23" s="6">
        <v>177570</v>
      </c>
      <c r="G23" s="6">
        <v>79833.45</v>
      </c>
      <c r="H23" s="6">
        <v>150934.5</v>
      </c>
      <c r="I23" s="5">
        <v>0.67791800000000002</v>
      </c>
      <c r="J23" s="5">
        <v>0.63190100000000005</v>
      </c>
    </row>
    <row r="24" spans="1:10">
      <c r="A24" s="2">
        <v>15</v>
      </c>
      <c r="B24" s="42" t="s">
        <v>263</v>
      </c>
      <c r="C24" s="2" t="s">
        <v>22</v>
      </c>
      <c r="D24" s="2" t="s">
        <v>258</v>
      </c>
      <c r="E24" s="5">
        <v>435600</v>
      </c>
      <c r="F24" s="6">
        <v>392040</v>
      </c>
      <c r="G24" s="6">
        <v>232711.32</v>
      </c>
      <c r="H24" s="6">
        <v>333277.56</v>
      </c>
      <c r="I24" s="5">
        <v>0.78557699999999997</v>
      </c>
      <c r="J24" s="5">
        <v>1.395297</v>
      </c>
    </row>
    <row r="25" spans="1:10">
      <c r="A25" s="2">
        <v>16</v>
      </c>
      <c r="B25" s="42" t="s">
        <v>263</v>
      </c>
      <c r="C25" s="2" t="s">
        <v>5</v>
      </c>
      <c r="D25" s="2" t="s">
        <v>258</v>
      </c>
      <c r="E25" s="5">
        <v>170000</v>
      </c>
      <c r="F25" s="6">
        <v>153000</v>
      </c>
      <c r="G25" s="6">
        <v>69503.98</v>
      </c>
      <c r="H25" s="6">
        <v>130067</v>
      </c>
      <c r="I25" s="5">
        <v>0.30658400000000002</v>
      </c>
      <c r="J25" s="5">
        <v>0.54453700000000005</v>
      </c>
    </row>
    <row r="26" spans="1:10">
      <c r="A26" s="2">
        <v>17</v>
      </c>
      <c r="B26" s="42" t="s">
        <v>263</v>
      </c>
      <c r="C26" s="2" t="s">
        <v>22</v>
      </c>
      <c r="D26" s="2" t="s">
        <v>259</v>
      </c>
      <c r="E26" s="5">
        <v>193626</v>
      </c>
      <c r="F26" s="6">
        <v>193626</v>
      </c>
      <c r="G26" s="6">
        <v>114048.57</v>
      </c>
      <c r="H26" s="6">
        <v>163362.26</v>
      </c>
      <c r="I26" s="5">
        <v>0.88744800000000001</v>
      </c>
      <c r="J26" s="5">
        <v>0.68393099999999996</v>
      </c>
    </row>
    <row r="27" spans="1:10">
      <c r="A27" s="2">
        <v>18</v>
      </c>
      <c r="B27" s="42" t="s">
        <v>263</v>
      </c>
      <c r="C27" s="2" t="s">
        <v>22</v>
      </c>
      <c r="D27" s="2" t="s">
        <v>260</v>
      </c>
      <c r="E27" s="5">
        <v>262366</v>
      </c>
      <c r="F27" s="6">
        <v>262366</v>
      </c>
      <c r="G27" s="6">
        <v>173454.63</v>
      </c>
      <c r="H27" s="6">
        <v>212254.09</v>
      </c>
      <c r="I27" s="5">
        <v>0.96099100000000004</v>
      </c>
      <c r="J27" s="5">
        <v>0.88862099999999999</v>
      </c>
    </row>
    <row r="28" spans="1:10">
      <c r="A28" s="2">
        <v>19</v>
      </c>
      <c r="B28" s="42" t="s">
        <v>263</v>
      </c>
      <c r="C28" s="2" t="s">
        <v>22</v>
      </c>
      <c r="D28" s="2" t="s">
        <v>261</v>
      </c>
      <c r="E28" s="5">
        <v>264000</v>
      </c>
      <c r="F28" s="6">
        <v>264000</v>
      </c>
      <c r="G28" s="6">
        <v>172450.02</v>
      </c>
      <c r="H28" s="6">
        <v>205920</v>
      </c>
      <c r="I28" s="5">
        <v>0.82025499999999996</v>
      </c>
      <c r="J28" s="5">
        <v>0.86210299999999995</v>
      </c>
    </row>
    <row r="29" spans="1:10">
      <c r="A29" s="2">
        <v>4</v>
      </c>
      <c r="B29" s="42" t="s">
        <v>265</v>
      </c>
      <c r="C29" s="2"/>
      <c r="D29" s="3"/>
      <c r="E29" s="3"/>
      <c r="F29" s="15">
        <f>SUM(F10:F28)</f>
        <v>4331142.4000000004</v>
      </c>
      <c r="G29" s="15">
        <f>SUM(G10:G28)</f>
        <v>2594557.0799999996</v>
      </c>
      <c r="H29" s="15">
        <f>SUM(H10:H28)</f>
        <v>3701950.2699999996</v>
      </c>
      <c r="I29" s="23"/>
      <c r="J29" s="47">
        <f>SUM(J10:J28)</f>
        <v>15.498554999999998</v>
      </c>
    </row>
    <row r="30" spans="1:10">
      <c r="A30" s="3" t="s">
        <v>208</v>
      </c>
      <c r="B30" s="42" t="s">
        <v>266</v>
      </c>
      <c r="C30" s="2"/>
      <c r="D30" s="3"/>
      <c r="E30" s="3"/>
      <c r="F30" s="17"/>
      <c r="G30" s="17"/>
      <c r="H30" s="17"/>
      <c r="I30" s="3"/>
      <c r="J30" s="3"/>
    </row>
    <row r="31" spans="1:10">
      <c r="A31" s="44" t="s">
        <v>271</v>
      </c>
      <c r="B31" s="45"/>
      <c r="C31" s="10"/>
      <c r="D31" s="4"/>
      <c r="E31" s="4"/>
      <c r="F31" s="4"/>
      <c r="G31" s="4"/>
      <c r="H31" s="4"/>
      <c r="I31" s="4"/>
      <c r="J31" s="4"/>
    </row>
    <row r="32" spans="1:10">
      <c r="A32" s="3">
        <v>1</v>
      </c>
      <c r="B32" s="42" t="s">
        <v>267</v>
      </c>
      <c r="C32" s="2" t="s">
        <v>5</v>
      </c>
      <c r="D32" s="41" t="s">
        <v>262</v>
      </c>
      <c r="E32" s="5">
        <v>336</v>
      </c>
      <c r="F32" s="6">
        <v>657158.88</v>
      </c>
      <c r="G32" s="6">
        <v>600957.82999999996</v>
      </c>
      <c r="H32" s="5">
        <v>0</v>
      </c>
      <c r="I32" s="5">
        <v>0.28000000000000003</v>
      </c>
      <c r="J32" s="5">
        <v>0</v>
      </c>
    </row>
    <row r="33" spans="1:10">
      <c r="A33" s="3">
        <v>4</v>
      </c>
      <c r="B33" s="42" t="s">
        <v>268</v>
      </c>
      <c r="C33" s="2"/>
      <c r="D33" s="3"/>
      <c r="E33" s="3"/>
      <c r="F33" s="15">
        <f>SUM(F32)</f>
        <v>657158.88</v>
      </c>
      <c r="G33" s="15">
        <f>SUM(G32)</f>
        <v>600957.82999999996</v>
      </c>
      <c r="H33" s="46">
        <f>SUM(H32)</f>
        <v>0</v>
      </c>
      <c r="I33" s="23">
        <f>SUM(I32)</f>
        <v>0.28000000000000003</v>
      </c>
      <c r="J33" s="47">
        <f>SUM(J32)</f>
        <v>0</v>
      </c>
    </row>
    <row r="34" spans="1:10">
      <c r="A34" s="3" t="s">
        <v>216</v>
      </c>
      <c r="B34" s="42" t="s">
        <v>269</v>
      </c>
      <c r="C34" s="2"/>
      <c r="D34" s="3"/>
      <c r="E34" s="3"/>
      <c r="F34" s="15">
        <f>F29+F33</f>
        <v>4988301.28</v>
      </c>
      <c r="G34" s="15">
        <f>G29+G33</f>
        <v>3195514.9099999997</v>
      </c>
      <c r="H34" s="15">
        <f>H29+H33</f>
        <v>3701950.2699999996</v>
      </c>
      <c r="I34" s="23"/>
      <c r="J34" s="47">
        <f>J29+J33</f>
        <v>15.498554999999998</v>
      </c>
    </row>
    <row r="36" spans="1:10">
      <c r="B36" s="65" t="s">
        <v>240</v>
      </c>
      <c r="C36"/>
      <c r="H36" t="s">
        <v>241</v>
      </c>
    </row>
  </sheetData>
  <mergeCells count="5">
    <mergeCell ref="A1:F1"/>
    <mergeCell ref="A2:F2"/>
    <mergeCell ref="A9:B9"/>
    <mergeCell ref="A31:B31"/>
    <mergeCell ref="A4:H4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akcije</vt:lpstr>
      <vt:lpstr>druge HOV</vt:lpstr>
      <vt:lpstr>obveznice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2016-10-11T13:10:51Z</cp:lastPrinted>
  <dcterms:created xsi:type="dcterms:W3CDTF">2016-10-11T12:03:06Z</dcterms:created>
  <dcterms:modified xsi:type="dcterms:W3CDTF">2016-10-11T13:11:05Z</dcterms:modified>
</cp:coreProperties>
</file>